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csupomona.sharepoint.com/sites/budget1/Shared Documents/BP&amp;A/Website/Debbie/website/"/>
    </mc:Choice>
  </mc:AlternateContent>
  <xr:revisionPtr revIDLastSave="0" documentId="8_{F5648DB7-69F9-4091-B58A-F878682A202D}" xr6:coauthVersionLast="47" xr6:coauthVersionMax="47" xr10:uidLastSave="{00000000-0000-0000-0000-000000000000}"/>
  <bookViews>
    <workbookView xWindow="-28920" yWindow="1800" windowWidth="29040" windowHeight="15840" xr2:uid="{1C732ACE-8053-42DF-9E23-99FCA1B45077}"/>
  </bookViews>
  <sheets>
    <sheet name="PBA" sheetId="1" r:id="rId1"/>
    <sheet name="PBA Examples" sheetId="5" r:id="rId2"/>
    <sheet name="Guidelines" sheetId="3" r:id="rId3"/>
    <sheet name="Lists" sheetId="4" state="hidden" r:id="rId4"/>
  </sheets>
  <definedNames>
    <definedName name="_xlnm.Print_Area" localSheetId="0">PBA!$A$1:$R$70</definedName>
    <definedName name="_xlnm.Print_Area" localSheetId="1">'PBA Examples'!$A$1:$R$57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2" i="5" l="1"/>
  <c r="P32" i="5"/>
  <c r="N32" i="5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D54" i="1"/>
  <c r="N54" i="1"/>
  <c r="P54" i="1"/>
  <c r="D55" i="1"/>
  <c r="N55" i="1"/>
  <c r="P55" i="1"/>
  <c r="D56" i="1"/>
  <c r="N56" i="1"/>
  <c r="P56" i="1"/>
  <c r="D57" i="1"/>
  <c r="N57" i="1"/>
  <c r="P57" i="1"/>
  <c r="D58" i="1"/>
  <c r="N58" i="1"/>
  <c r="P58" i="1"/>
  <c r="D59" i="1"/>
  <c r="N59" i="1"/>
  <c r="P59" i="1"/>
  <c r="D60" i="1"/>
  <c r="N60" i="1"/>
  <c r="P60" i="1"/>
  <c r="D61" i="1"/>
  <c r="N61" i="1"/>
  <c r="P61" i="1"/>
  <c r="D62" i="1"/>
  <c r="N62" i="1"/>
  <c r="P62" i="1"/>
  <c r="D63" i="1"/>
  <c r="N63" i="1"/>
  <c r="P63" i="1"/>
  <c r="D64" i="1"/>
  <c r="N64" i="1"/>
  <c r="P64" i="1"/>
  <c r="D65" i="1"/>
  <c r="N65" i="1"/>
  <c r="P65" i="1"/>
  <c r="D66" i="1"/>
  <c r="N66" i="1"/>
  <c r="P66" i="1"/>
  <c r="D67" i="1"/>
  <c r="N67" i="1"/>
  <c r="P67" i="1"/>
  <c r="D68" i="1"/>
  <c r="N68" i="1"/>
  <c r="P68" i="1"/>
  <c r="D69" i="1"/>
  <c r="N69" i="1"/>
  <c r="P69" i="1"/>
  <c r="D70" i="1"/>
  <c r="N70" i="1"/>
  <c r="P70" i="1"/>
  <c r="Y18" i="1"/>
  <c r="Z14" i="1" s="1"/>
  <c r="X18" i="1"/>
  <c r="W17" i="1"/>
  <c r="W16" i="1"/>
  <c r="Z16" i="1" s="1"/>
  <c r="W15" i="1"/>
  <c r="Z15" i="1" s="1"/>
  <c r="P15" i="1"/>
  <c r="W4" i="1"/>
  <c r="W5" i="1"/>
  <c r="W18" i="1" l="1"/>
  <c r="Z17" i="1"/>
  <c r="Z18" i="1" l="1"/>
  <c r="D33" i="5" l="1"/>
  <c r="N33" i="5"/>
  <c r="P33" i="5"/>
  <c r="D34" i="5"/>
  <c r="N34" i="5"/>
  <c r="P34" i="5"/>
  <c r="P36" i="5"/>
  <c r="N36" i="5"/>
  <c r="D36" i="5"/>
  <c r="P21" i="5"/>
  <c r="P15" i="5"/>
  <c r="N15" i="5"/>
  <c r="N21" i="5"/>
  <c r="D30" i="5" l="1"/>
  <c r="N30" i="5"/>
  <c r="P30" i="5"/>
  <c r="D29" i="5"/>
  <c r="T14" i="1" l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15" i="1" l="1"/>
  <c r="P27" i="5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4" i="1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5" i="5"/>
  <c r="P31" i="5"/>
  <c r="P29" i="5"/>
  <c r="P28" i="5"/>
  <c r="P26" i="5"/>
  <c r="P25" i="5"/>
  <c r="P24" i="5"/>
  <c r="P23" i="5"/>
  <c r="P22" i="5"/>
  <c r="P20" i="5"/>
  <c r="P19" i="5"/>
  <c r="P18" i="5"/>
  <c r="P17" i="5"/>
  <c r="P16" i="5"/>
  <c r="P14" i="5"/>
  <c r="P13" i="5"/>
  <c r="P10" i="1" l="1"/>
  <c r="D20" i="5"/>
  <c r="N19" i="5"/>
  <c r="D19" i="5"/>
  <c r="N57" i="5"/>
  <c r="D57" i="5"/>
  <c r="N56" i="5"/>
  <c r="D56" i="5"/>
  <c r="N55" i="5"/>
  <c r="D55" i="5"/>
  <c r="N54" i="5"/>
  <c r="D54" i="5"/>
  <c r="N53" i="5"/>
  <c r="D53" i="5"/>
  <c r="N52" i="5"/>
  <c r="D52" i="5"/>
  <c r="N51" i="5"/>
  <c r="D51" i="5"/>
  <c r="N50" i="5"/>
  <c r="D50" i="5"/>
  <c r="N49" i="5"/>
  <c r="D49" i="5"/>
  <c r="N48" i="5"/>
  <c r="D48" i="5"/>
  <c r="N47" i="5"/>
  <c r="D47" i="5"/>
  <c r="N46" i="5"/>
  <c r="D46" i="5"/>
  <c r="N45" i="5"/>
  <c r="D45" i="5"/>
  <c r="N44" i="5"/>
  <c r="D44" i="5"/>
  <c r="N43" i="5"/>
  <c r="D43" i="5"/>
  <c r="N42" i="5"/>
  <c r="D42" i="5"/>
  <c r="N41" i="5"/>
  <c r="D41" i="5"/>
  <c r="N40" i="5"/>
  <c r="D40" i="5"/>
  <c r="N39" i="5"/>
  <c r="D39" i="5"/>
  <c r="N38" i="5"/>
  <c r="D38" i="5"/>
  <c r="N37" i="5"/>
  <c r="D37" i="5"/>
  <c r="N35" i="5"/>
  <c r="D35" i="5"/>
  <c r="N31" i="5"/>
  <c r="D31" i="5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N20" i="5" l="1"/>
  <c r="N29" i="5" l="1"/>
  <c r="N28" i="5"/>
  <c r="D28" i="5"/>
  <c r="N27" i="5"/>
  <c r="D27" i="5"/>
  <c r="N26" i="5"/>
  <c r="D26" i="5"/>
  <c r="N25" i="5"/>
  <c r="D25" i="5"/>
  <c r="N24" i="5"/>
  <c r="D24" i="5"/>
  <c r="N23" i="5"/>
  <c r="D23" i="5"/>
  <c r="N22" i="5"/>
  <c r="D22" i="5"/>
  <c r="N18" i="5"/>
  <c r="D18" i="5"/>
  <c r="N17" i="5"/>
  <c r="D17" i="5"/>
  <c r="N16" i="5"/>
  <c r="D16" i="5"/>
  <c r="N14" i="5"/>
  <c r="D14" i="5"/>
  <c r="N13" i="5"/>
  <c r="D13" i="5"/>
  <c r="W7" i="5"/>
  <c r="X3" i="5" s="1"/>
  <c r="V7" i="5"/>
  <c r="U6" i="5"/>
  <c r="X6" i="5" s="1"/>
  <c r="U5" i="5"/>
  <c r="X5" i="5" s="1"/>
  <c r="U4" i="5"/>
  <c r="W6" i="1"/>
  <c r="U7" i="5" l="1"/>
  <c r="X4" i="5"/>
  <c r="X7" i="5" s="1"/>
  <c r="Y4" i="5" s="1"/>
  <c r="P6" i="5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Y7" i="1"/>
  <c r="Z3" i="1" s="1"/>
  <c r="X7" i="1"/>
  <c r="Z6" i="1"/>
  <c r="Z5" i="1"/>
  <c r="Z4" i="1"/>
  <c r="N17" i="1"/>
  <c r="N16" i="1"/>
  <c r="N15" i="1"/>
  <c r="N14" i="1"/>
  <c r="N10" i="1" l="1"/>
  <c r="Y5" i="5"/>
  <c r="Y6" i="5"/>
  <c r="D14" i="1"/>
  <c r="D16" i="1"/>
  <c r="W7" i="1"/>
  <c r="Z7" i="1"/>
  <c r="D15" i="1"/>
  <c r="D10" i="1" l="1"/>
  <c r="AA16" i="1"/>
  <c r="AA15" i="1"/>
  <c r="AA18" i="1" s="1"/>
  <c r="AA17" i="1"/>
  <c r="AA4" i="1"/>
  <c r="Y7" i="5"/>
  <c r="AA5" i="1"/>
  <c r="AA6" i="1"/>
  <c r="AA7" i="1" l="1"/>
</calcChain>
</file>

<file path=xl/sharedStrings.xml><?xml version="1.0" encoding="utf-8"?>
<sst xmlns="http://schemas.openxmlformats.org/spreadsheetml/2006/main" count="385" uniqueCount="158">
  <si>
    <t>Position Budget Adjustment</t>
  </si>
  <si>
    <t>Position Allocation (CFS Distribution) Calculator</t>
  </si>
  <si>
    <t xml:space="preserve">Date: </t>
  </si>
  <si>
    <t>Current</t>
  </si>
  <si>
    <t>Current %</t>
  </si>
  <si>
    <t>PBA</t>
  </si>
  <si>
    <t>New</t>
  </si>
  <si>
    <t>New %</t>
  </si>
  <si>
    <t xml:space="preserve">"Remitting" Dept: </t>
  </si>
  <si>
    <t>Budget Use Only</t>
  </si>
  <si>
    <t xml:space="preserve">Requested by: </t>
  </si>
  <si>
    <t>Must net to zero by fund</t>
  </si>
  <si>
    <t>Date Entered:</t>
  </si>
  <si>
    <t>CFS1</t>
  </si>
  <si>
    <t xml:space="preserve">Extension: </t>
  </si>
  <si>
    <t>Processed by:</t>
  </si>
  <si>
    <t>CFS2</t>
  </si>
  <si>
    <t xml:space="preserve">Approved by: </t>
  </si>
  <si>
    <t>(the authorized signer of the dept. "losing" the budget or VP's Office designee)</t>
  </si>
  <si>
    <t>Journal ID:</t>
  </si>
  <si>
    <t>CFS3</t>
  </si>
  <si>
    <t>Totals</t>
  </si>
  <si>
    <t>Position Budget Adjustment ("Wage Adjustment")</t>
  </si>
  <si>
    <t>CFS Distribution Change ("Position Allocation")</t>
  </si>
  <si>
    <t>Budget Journal Output ("Change Request Budget Lines")</t>
  </si>
  <si>
    <t>input</t>
  </si>
  <si>
    <t>auto calc</t>
  </si>
  <si>
    <t>Position 
Number</t>
  </si>
  <si>
    <t>Current Total Pos Budget
$</t>
  </si>
  <si>
    <t>New Total
Pos Budget
$</t>
  </si>
  <si>
    <t>Total Pos Budget Change
$</t>
  </si>
  <si>
    <t>Account</t>
  </si>
  <si>
    <t>Fund</t>
  </si>
  <si>
    <t>DeptId</t>
  </si>
  <si>
    <t>Pgm</t>
  </si>
  <si>
    <t>Class</t>
  </si>
  <si>
    <t>Budget
Scenario</t>
  </si>
  <si>
    <t>Designation</t>
  </si>
  <si>
    <t>Current Pos Allocation
%</t>
  </si>
  <si>
    <t>New Pos Allocation
%</t>
  </si>
  <si>
    <t>Position Alloc Change
%</t>
  </si>
  <si>
    <t>Total Transfer</t>
  </si>
  <si>
    <t>Transfer To / From</t>
  </si>
  <si>
    <t>Brief Description</t>
  </si>
  <si>
    <t>GUIDELINES</t>
  </si>
  <si>
    <t>If a position is vacant or has surplus funding, it is not necessary to "zero out" the salary saving unless the funding is needed</t>
  </si>
  <si>
    <t>for another position.  Budget should be reviewed and reset during annual budget development.  However, a position must</t>
  </si>
  <si>
    <r>
      <t xml:space="preserve">be fully funded </t>
    </r>
    <r>
      <rPr>
        <b/>
        <i/>
        <u/>
        <sz val="11"/>
        <color theme="1"/>
        <rFont val="Calibri"/>
        <family val="2"/>
        <scheme val="minor"/>
      </rPr>
      <t>before</t>
    </r>
    <r>
      <rPr>
        <b/>
        <i/>
        <sz val="11"/>
        <color theme="1"/>
        <rFont val="Calibri"/>
        <family val="2"/>
        <scheme val="minor"/>
      </rPr>
      <t xml:space="preserve"> any personnel action.</t>
    </r>
  </si>
  <si>
    <r>
      <t>s</t>
    </r>
    <r>
      <rPr>
        <sz val="11"/>
        <color theme="1"/>
        <rFont val="Calibri"/>
        <family val="2"/>
        <scheme val="minor"/>
      </rPr>
      <t>The approver must have the authority to make financial decisions for the DeptIDs being debited.</t>
    </r>
  </si>
  <si>
    <t>Note: a new delegation of authority will be implemented within a year, which will impact all financial actions</t>
  </si>
  <si>
    <r>
      <t>s</t>
    </r>
    <r>
      <rPr>
        <sz val="11"/>
        <color theme="1"/>
        <rFont val="Calibri"/>
        <family val="2"/>
        <scheme val="minor"/>
      </rPr>
      <t>The "Remitting" Dept is the one providing the funding (the transfer from dept).</t>
    </r>
  </si>
  <si>
    <r>
      <t>s</t>
    </r>
    <r>
      <rPr>
        <sz val="11"/>
        <color theme="1"/>
        <rFont val="Calibri"/>
        <family val="2"/>
        <scheme val="minor"/>
      </rPr>
      <t>The "Remitting" Dept should be the one approving the PBA.</t>
    </r>
  </si>
  <si>
    <r>
      <t>s</t>
    </r>
    <r>
      <rPr>
        <b/>
        <sz val="11"/>
        <color rgb="FFC00000"/>
        <rFont val="Calibri"/>
        <family val="2"/>
        <scheme val="minor"/>
      </rPr>
      <t>Position Budget Adjustment ("Wage Adjustment")</t>
    </r>
  </si>
  <si>
    <t xml:space="preserve">  The purpose of the Position Budget Adjustment section is to adjust a position's total budget.</t>
  </si>
  <si>
    <t xml:space="preserve">  Enter the current total position budget regardless of the funding source.</t>
  </si>
  <si>
    <t xml:space="preserve">  Enter the new total position budget regardless of the funding source.</t>
  </si>
  <si>
    <t xml:space="preserve">  The form automatically calculates the total budget change.</t>
  </si>
  <si>
    <r>
      <t>s</t>
    </r>
    <r>
      <rPr>
        <b/>
        <sz val="11"/>
        <color rgb="FFC00000"/>
        <rFont val="Calibri"/>
        <family val="2"/>
        <scheme val="minor"/>
      </rPr>
      <t>Chartfield String Change ("Position Allocation")</t>
    </r>
  </si>
  <si>
    <t xml:space="preserve">  The purpose of the Chartfield String (CFS) Change section is to adjust the funding distribution of a position.</t>
  </si>
  <si>
    <t xml:space="preserve">  Enter all funding source chartfield strings, one per line. </t>
  </si>
  <si>
    <t xml:space="preserve">  CFS with different budget scenarios (ORIGINAL or ADJUSTMENT) must be entered as separate lines.</t>
  </si>
  <si>
    <t xml:space="preserve">  Enter the new position allocation % for each CFS.  Use the Position Allocation Calculator on the side if needed.</t>
  </si>
  <si>
    <t xml:space="preserve">  The form automatically calculates the total position allocation change.</t>
  </si>
  <si>
    <r>
      <t>s</t>
    </r>
    <r>
      <rPr>
        <b/>
        <sz val="11"/>
        <color rgb="FFC00000"/>
        <rFont val="Calibri"/>
        <family val="2"/>
        <scheme val="minor"/>
      </rPr>
      <t>Budget Journal Output</t>
    </r>
  </si>
  <si>
    <t xml:space="preserve">  The purpose of the Budget Journal Output section is to display the calculated transfer amount(s) based on the given </t>
  </si>
  <si>
    <t xml:space="preserve">     Position Budget Adjustment(s) and CFS Change(s).</t>
  </si>
  <si>
    <t xml:space="preserve">  The form calculates the transfer amounts based on the position budget adjustments and the position allocation changes.</t>
  </si>
  <si>
    <t xml:space="preserve">  All transfers must net to zero by fund.  POM01 lines must also net to zero by Designation, and Sub-Designation.</t>
  </si>
  <si>
    <t xml:space="preserve">  If you have a deficit, you will need to find more funding from other position(s).</t>
  </si>
  <si>
    <t xml:space="preserve">  If you have a surplus, you will need to put that surplus into either a template position or an existing position.</t>
  </si>
  <si>
    <t>This field will be used to identify adjustments that need to be carried into the next fiscal year.</t>
  </si>
  <si>
    <t>Tools for Position Management</t>
  </si>
  <si>
    <r>
      <t>s</t>
    </r>
    <r>
      <rPr>
        <sz val="11"/>
        <color theme="1"/>
        <rFont val="Calibri"/>
        <family val="2"/>
        <scheme val="minor"/>
      </rPr>
      <t>Questica Ad-Hoc Report (View)</t>
    </r>
  </si>
  <si>
    <r>
      <t>s</t>
    </r>
    <r>
      <rPr>
        <sz val="11"/>
        <color theme="1"/>
        <rFont val="Calibri"/>
        <family val="2"/>
        <scheme val="minor"/>
      </rPr>
      <t>Tableau Budget Dashboard</t>
    </r>
  </si>
  <si>
    <t>First Version: To be manually updated weekly</t>
  </si>
  <si>
    <t>Second Version: Updated daily after nightly process</t>
  </si>
  <si>
    <t>Scenario</t>
  </si>
  <si>
    <t>Sub-Designation</t>
  </si>
  <si>
    <t>Actuals</t>
  </si>
  <si>
    <t>ORIGINAL</t>
  </si>
  <si>
    <t>UNDESIGNATED</t>
  </si>
  <si>
    <t>Y</t>
  </si>
  <si>
    <t>ADJUSTMENT</t>
  </si>
  <si>
    <t>DESIGNATED</t>
  </si>
  <si>
    <t>DSG_BASIC_NEEDS</t>
  </si>
  <si>
    <t>N</t>
  </si>
  <si>
    <t>FEES</t>
  </si>
  <si>
    <t>DSG_GENERAL</t>
  </si>
  <si>
    <t>DSG_GI2025</t>
  </si>
  <si>
    <t>FEE_II_HEALTH</t>
  </si>
  <si>
    <t>FEE_II_ORIENTATION</t>
  </si>
  <si>
    <t>FEE_II_SSF</t>
  </si>
  <si>
    <t>FEE_III_MISC_CRS_FEE</t>
  </si>
  <si>
    <t>FEE_IV_USER_FEE</t>
  </si>
  <si>
    <t xml:space="preserve">  If the position has multiple funding sources, copy and paste the position budget for all lines.</t>
  </si>
  <si>
    <t>Position budgets can be transferred by adjusting 1) the position budget 2) the position allocation (chartfield distribution).</t>
  </si>
  <si>
    <t>ABC Department</t>
  </si>
  <si>
    <t>xxxxx</t>
  </si>
  <si>
    <t>ABC Department's manager</t>
  </si>
  <si>
    <t>00001111</t>
  </si>
  <si>
    <t>601300</t>
  </si>
  <si>
    <t>POM01</t>
  </si>
  <si>
    <t>12345</t>
  </si>
  <si>
    <t>0602</t>
  </si>
  <si>
    <t>00000</t>
  </si>
  <si>
    <t>PBA PERM inc pos budget</t>
  </si>
  <si>
    <t>adjusted due to new recruitment</t>
  </si>
  <si>
    <t>00002222</t>
  </si>
  <si>
    <t>601200</t>
  </si>
  <si>
    <t>move savings to #1111</t>
  </si>
  <si>
    <t>00003300</t>
  </si>
  <si>
    <t>00003311</t>
  </si>
  <si>
    <t>PCR01</t>
  </si>
  <si>
    <t xml:space="preserve">  Enter the current position allocation % for each CFS.  Allocation percentages for each position must total to 100%.</t>
  </si>
  <si>
    <t xml:space="preserve">  You may need to have more decimal places to get to whole dollars, ensuring percentages for each position still total to 100%.</t>
  </si>
  <si>
    <t>Input</t>
  </si>
  <si>
    <t>Update Actual CFS</t>
  </si>
  <si>
    <t xml:space="preserve">  Update Actual CFS allows you to update PeopleSoft chartfield distribution so actuals are charged according to budgeted splits.</t>
  </si>
  <si>
    <t>PBA PERM change CFS</t>
  </si>
  <si>
    <t>xfr perm POM01 from 3300 to 3311</t>
  </si>
  <si>
    <t>xfer PCR from 3311 to 3300</t>
  </si>
  <si>
    <t>Adjust the CFS distribution (Position Allocation) for both positions</t>
  </si>
  <si>
    <t>Use the Position Allocation Calculator to compute the New Pos Allocation percentages.</t>
  </si>
  <si>
    <t>00004444</t>
  </si>
  <si>
    <t>00005555</t>
  </si>
  <si>
    <t>601201</t>
  </si>
  <si>
    <t>PBA TEMP from 5555 to 4444</t>
  </si>
  <si>
    <t>xfer funds due to position upgrade</t>
  </si>
  <si>
    <t xml:space="preserve">     When you select 'Y' for a position, all corresponding distribution lines must also select the 'Y' option.  Use this option only</t>
  </si>
  <si>
    <t xml:space="preserve">     if you are making a permanent change.    This option allows you to change the actual payroll distribution on a go forward</t>
  </si>
  <si>
    <t xml:space="preserve">      basis and not retroactivelly.  Use Payroll Adjustment for retroactive adjustments.</t>
  </si>
  <si>
    <t xml:space="preserve">  When working with position allocation percentages, use enough decimals to round the budget journal amount to whole dollars.</t>
  </si>
  <si>
    <t>Position Budget Adjustment (Examples)</t>
  </si>
  <si>
    <t>Column Q is limited to 30 Characters</t>
  </si>
  <si>
    <t>34567</t>
  </si>
  <si>
    <t>xfer funds due to temp appointment</t>
  </si>
  <si>
    <t>00001234</t>
  </si>
  <si>
    <t>Adjust the position budget.  Put current and the new budget desired.</t>
  </si>
  <si>
    <t>Current and new position allocation percentages should remain the same.</t>
  </si>
  <si>
    <t>Current and new position budget should  remain the same.</t>
  </si>
  <si>
    <t>PBA TEMP from 1234 to 5678</t>
  </si>
  <si>
    <t>Example 3: I need to make a temporary transfer due to a position reclass.</t>
  </si>
  <si>
    <t>Example 1: I need to permanently transfer a portion of a position's budget to another position without changing the CFS distribution.</t>
  </si>
  <si>
    <t>Example 2: I need to permanently change how positions are funded, but the position budgets remain the same.</t>
  </si>
  <si>
    <t>Add an Adjustment CFS Distribution.</t>
  </si>
  <si>
    <t>Example 4: I have a vacant, base-funded position, and I need to transfer the entire fund on an one-time basis to another positin.</t>
  </si>
  <si>
    <t>"Transfer from" position remains the same.  "Transfer to" position shows the transfer amount as the new position budget.</t>
  </si>
  <si>
    <t>Add an Adjustment CFS for "Transfer to" position with +100%.</t>
  </si>
  <si>
    <t xml:space="preserve">  Validate that allocation percentages for each position (both current and new) must total to 100%.  The only exception is</t>
  </si>
  <si>
    <t xml:space="preserve">  When a base-funded position budget is transferred entirely to anther position on an one-time basis (see Example 4).</t>
  </si>
  <si>
    <t>Add an Adjustment CFS for the "Transfer from" position with -100%.  Position allocation will not total to 100% this year.</t>
  </si>
  <si>
    <t>PBA PERM - #XXXX to #XXXX (perm means the adjustment should carry into the next fiscal year).</t>
  </si>
  <si>
    <t>PBA PERM - #XXXX to #XXXX (temp means the adjustment should carry into the next fiscal year).</t>
  </si>
  <si>
    <t>Enter applicable values in blue</t>
  </si>
  <si>
    <t>Must net to zero</t>
  </si>
  <si>
    <t>Brief Description
(purpose for the adjustment)</t>
  </si>
  <si>
    <t>Example 5: I need to do a one-time transfer moving all of the funds from one position to a position that has no funding.</t>
  </si>
  <si>
    <t>If the fund codes are the same, reflect the position allocations as noted in the example.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</si>
</sst>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00000000"/>
    <numFmt numFmtId="166" formatCode="&quot;$&quot;#,##0.00"/>
    <numFmt numFmtId="167" formatCode="0.000%"/>
    <numFmt numFmtId="168" formatCode="0.000000%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Arial"/>
      <family val="2"/>
    </font>
    <font>
      <b/>
      <sz val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b/>
      <i/>
      <sz val="9"/>
      <color rgb="FFC00000"/>
      <name val="Arial"/>
      <family val="2"/>
    </font>
    <font>
      <b/>
      <i/>
      <sz val="10"/>
      <color rgb="FFC00000"/>
      <name val="Arial"/>
      <family val="2"/>
    </font>
    <font>
      <b/>
      <i/>
      <sz val="9"/>
      <name val="Arial"/>
      <family val="2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1"/>
      <color rgb="FFC00000"/>
      <name val="Wingdings"/>
      <charset val="2"/>
    </font>
    <font>
      <b/>
      <sz val="11"/>
      <color rgb="FFC00000"/>
      <name val="Calibri"/>
      <family val="2"/>
      <scheme val="minor"/>
    </font>
    <font>
      <sz val="11"/>
      <color theme="1"/>
      <name val="Calibri"/>
      <family val="2"/>
      <charset val="2"/>
      <scheme val="minor"/>
    </font>
    <font>
      <sz val="8"/>
      <name val="Arial"/>
      <family val="2"/>
    </font>
    <font>
      <i/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medium">
        <color indexed="64"/>
      </right>
      <top style="thin">
        <color rgb="FF000000"/>
      </top>
      <bottom style="double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49" fontId="6" fillId="0" borderId="0" xfId="0" applyNumberFormat="1" applyFont="1" applyAlignment="1" applyProtection="1">
      <alignment horizontal="left"/>
      <protection locked="0"/>
    </xf>
    <xf numFmtId="14" fontId="7" fillId="2" borderId="0" xfId="0" applyNumberFormat="1" applyFont="1" applyFill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left"/>
      <protection locked="0"/>
    </xf>
    <xf numFmtId="164" fontId="0" fillId="3" borderId="0" xfId="3" applyNumberFormat="1" applyFont="1" applyFill="1" applyAlignment="1" applyProtection="1">
      <alignment horizontal="center"/>
      <protection locked="0"/>
    </xf>
    <xf numFmtId="49" fontId="7" fillId="2" borderId="0" xfId="0" applyNumberFormat="1" applyFont="1" applyFill="1" applyAlignment="1" applyProtection="1">
      <alignment horizontal="center"/>
      <protection locked="0"/>
    </xf>
    <xf numFmtId="0" fontId="0" fillId="0" borderId="0" xfId="0" applyAlignment="1">
      <alignment horizontal="center"/>
    </xf>
    <xf numFmtId="43" fontId="4" fillId="7" borderId="3" xfId="1" applyFont="1" applyFill="1" applyBorder="1" applyAlignment="1" applyProtection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10" fillId="0" borderId="0" xfId="0" applyFont="1" applyProtection="1">
      <protection locked="0"/>
    </xf>
    <xf numFmtId="49" fontId="3" fillId="0" borderId="0" xfId="0" applyNumberFormat="1" applyFont="1" applyAlignment="1" applyProtection="1">
      <alignment horizontal="centerContinuous" vertical="top"/>
      <protection locked="0"/>
    </xf>
    <xf numFmtId="43" fontId="3" fillId="0" borderId="0" xfId="1" applyFont="1" applyAlignment="1" applyProtection="1">
      <alignment horizontal="centerContinuous" vertical="top"/>
      <protection locked="0"/>
    </xf>
    <xf numFmtId="164" fontId="3" fillId="0" borderId="0" xfId="3" applyNumberFormat="1" applyFont="1" applyAlignment="1" applyProtection="1">
      <alignment horizontal="centerContinuous" vertical="top"/>
      <protection locked="0"/>
    </xf>
    <xf numFmtId="0" fontId="0" fillId="0" borderId="0" xfId="0" applyProtection="1">
      <protection locked="0"/>
    </xf>
    <xf numFmtId="0" fontId="12" fillId="0" borderId="4" xfId="0" applyFont="1" applyBorder="1" applyAlignment="1" applyProtection="1">
      <alignment horizontal="left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43" fontId="13" fillId="0" borderId="5" xfId="1" applyFont="1" applyBorder="1" applyAlignment="1" applyProtection="1">
      <alignment horizontal="right"/>
      <protection locked="0"/>
    </xf>
    <xf numFmtId="43" fontId="13" fillId="0" borderId="6" xfId="1" applyFont="1" applyBorder="1" applyAlignment="1" applyProtection="1">
      <alignment horizontal="right"/>
      <protection locked="0"/>
    </xf>
    <xf numFmtId="43" fontId="22" fillId="0" borderId="1" xfId="1" applyFont="1" applyBorder="1" applyAlignment="1" applyProtection="1">
      <alignment horizontal="center"/>
      <protection locked="0"/>
    </xf>
    <xf numFmtId="43" fontId="5" fillId="0" borderId="0" xfId="1" applyFont="1" applyAlignment="1" applyProtection="1">
      <alignment horizontal="center"/>
      <protection locked="0"/>
    </xf>
    <xf numFmtId="49" fontId="5" fillId="0" borderId="0" xfId="0" applyNumberFormat="1" applyFont="1" applyAlignment="1" applyProtection="1">
      <alignment horizontal="center"/>
      <protection locked="0"/>
    </xf>
    <xf numFmtId="49" fontId="0" fillId="0" borderId="0" xfId="0" applyNumberForma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164" fontId="6" fillId="0" borderId="0" xfId="3" applyNumberFormat="1" applyFont="1" applyAlignment="1" applyProtection="1">
      <alignment horizontal="left"/>
      <protection locked="0"/>
    </xf>
    <xf numFmtId="43" fontId="6" fillId="0" borderId="0" xfId="1" applyFont="1" applyAlignment="1" applyProtection="1">
      <alignment horizontal="left"/>
      <protection locked="0"/>
    </xf>
    <xf numFmtId="49" fontId="7" fillId="2" borderId="0" xfId="0" applyNumberFormat="1" applyFont="1" applyFill="1" applyAlignment="1" applyProtection="1">
      <alignment horizontal="center" vertical="top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Alignment="1" applyProtection="1">
      <alignment horizontal="center" vertical="center" wrapText="1"/>
      <protection locked="0"/>
    </xf>
    <xf numFmtId="10" fontId="14" fillId="0" borderId="0" xfId="0" applyNumberFormat="1" applyFont="1" applyAlignment="1" applyProtection="1">
      <alignment horizontal="center" vertical="center" wrapText="1"/>
      <protection locked="0"/>
    </xf>
    <xf numFmtId="43" fontId="14" fillId="0" borderId="0" xfId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49" fontId="14" fillId="0" borderId="8" xfId="0" applyNumberFormat="1" applyFont="1" applyBorder="1" applyAlignment="1" applyProtection="1">
      <alignment horizontal="center" vertical="center" wrapText="1"/>
      <protection locked="0"/>
    </xf>
    <xf numFmtId="49" fontId="4" fillId="2" borderId="0" xfId="0" applyNumberFormat="1" applyFont="1" applyFill="1" applyAlignment="1" applyProtection="1">
      <alignment horizontal="center" vertical="top"/>
      <protection locked="0"/>
    </xf>
    <xf numFmtId="0" fontId="13" fillId="0" borderId="9" xfId="0" applyFont="1" applyBorder="1" applyAlignment="1" applyProtection="1">
      <alignment horizontal="center"/>
      <protection locked="0"/>
    </xf>
    <xf numFmtId="166" fontId="14" fillId="8" borderId="2" xfId="0" applyNumberFormat="1" applyFont="1" applyFill="1" applyBorder="1" applyAlignment="1" applyProtection="1">
      <alignment horizontal="right"/>
      <protection locked="0"/>
    </xf>
    <xf numFmtId="10" fontId="14" fillId="0" borderId="2" xfId="0" applyNumberFormat="1" applyFont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 applyProtection="1">
      <alignment horizontal="center" vertical="center"/>
      <protection locked="0"/>
    </xf>
    <xf numFmtId="43" fontId="0" fillId="0" borderId="0" xfId="1" applyFont="1" applyProtection="1">
      <protection locked="0"/>
    </xf>
    <xf numFmtId="49" fontId="4" fillId="2" borderId="0" xfId="0" applyNumberFormat="1" applyFont="1" applyFill="1" applyAlignment="1" applyProtection="1">
      <alignment horizontal="right"/>
      <protection locked="0"/>
    </xf>
    <xf numFmtId="49" fontId="13" fillId="0" borderId="7" xfId="0" applyNumberFormat="1" applyFont="1" applyBorder="1" applyAlignment="1" applyProtection="1">
      <alignment horizontal="right"/>
      <protection locked="0"/>
    </xf>
    <xf numFmtId="167" fontId="13" fillId="8" borderId="0" xfId="0" applyNumberFormat="1" applyFont="1" applyFill="1" applyAlignment="1" applyProtection="1">
      <alignment horizontal="right"/>
      <protection locked="0"/>
    </xf>
    <xf numFmtId="44" fontId="13" fillId="8" borderId="0" xfId="2" applyFont="1" applyFill="1" applyBorder="1" applyAlignment="1" applyProtection="1">
      <alignment horizontal="right"/>
      <protection locked="0"/>
    </xf>
    <xf numFmtId="49" fontId="5" fillId="0" borderId="0" xfId="0" applyNumberFormat="1" applyFont="1" applyAlignment="1" applyProtection="1">
      <alignment horizontal="left"/>
      <protection locked="0"/>
    </xf>
    <xf numFmtId="49" fontId="9" fillId="0" borderId="0" xfId="0" applyNumberFormat="1" applyFont="1" applyAlignment="1" applyProtection="1">
      <alignment horizontal="left"/>
      <protection locked="0"/>
    </xf>
    <xf numFmtId="43" fontId="9" fillId="0" borderId="0" xfId="1" applyFont="1" applyAlignment="1" applyProtection="1">
      <alignment horizontal="center"/>
      <protection locked="0"/>
    </xf>
    <xf numFmtId="43" fontId="9" fillId="0" borderId="0" xfId="1" applyFont="1" applyAlignment="1" applyProtection="1">
      <alignment horizontal="left"/>
      <protection locked="0"/>
    </xf>
    <xf numFmtId="49" fontId="10" fillId="0" borderId="0" xfId="0" applyNumberFormat="1" applyFont="1" applyAlignment="1" applyProtection="1">
      <alignment horizontal="left"/>
      <protection locked="0"/>
    </xf>
    <xf numFmtId="164" fontId="0" fillId="0" borderId="0" xfId="3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49" fontId="23" fillId="0" borderId="13" xfId="0" applyNumberFormat="1" applyFont="1" applyBorder="1" applyAlignment="1" applyProtection="1">
      <alignment horizontal="left"/>
      <protection locked="0"/>
    </xf>
    <xf numFmtId="166" fontId="13" fillId="0" borderId="14" xfId="0" applyNumberFormat="1" applyFont="1" applyBorder="1" applyAlignment="1" applyProtection="1">
      <alignment horizontal="right"/>
      <protection locked="0"/>
    </xf>
    <xf numFmtId="166" fontId="13" fillId="0" borderId="15" xfId="0" applyNumberFormat="1" applyFont="1" applyBorder="1" applyAlignment="1" applyProtection="1">
      <alignment horizontal="right"/>
      <protection locked="0"/>
    </xf>
    <xf numFmtId="49" fontId="23" fillId="0" borderId="0" xfId="0" applyNumberFormat="1" applyFont="1" applyAlignment="1" applyProtection="1">
      <alignment horizontal="left"/>
      <protection locked="0"/>
    </xf>
    <xf numFmtId="166" fontId="13" fillId="0" borderId="0" xfId="0" applyNumberFormat="1" applyFont="1" applyAlignment="1" applyProtection="1">
      <alignment horizontal="right"/>
      <protection locked="0"/>
    </xf>
    <xf numFmtId="49" fontId="11" fillId="6" borderId="3" xfId="0" applyNumberFormat="1" applyFont="1" applyFill="1" applyBorder="1" applyAlignment="1" applyProtection="1">
      <alignment horizontal="center"/>
      <protection locked="0"/>
    </xf>
    <xf numFmtId="43" fontId="11" fillId="6" borderId="3" xfId="1" applyFont="1" applyFill="1" applyBorder="1" applyAlignment="1" applyProtection="1">
      <alignment horizontal="center"/>
      <protection locked="0"/>
    </xf>
    <xf numFmtId="164" fontId="11" fillId="6" borderId="3" xfId="3" applyNumberFormat="1" applyFont="1" applyFill="1" applyBorder="1" applyAlignment="1" applyProtection="1">
      <alignment horizontal="center"/>
      <protection locked="0"/>
    </xf>
    <xf numFmtId="49" fontId="4" fillId="7" borderId="3" xfId="0" applyNumberFormat="1" applyFont="1" applyFill="1" applyBorder="1" applyAlignment="1" applyProtection="1">
      <alignment horizontal="center" vertical="center" wrapText="1"/>
      <protection locked="0"/>
    </xf>
    <xf numFmtId="43" fontId="4" fillId="7" borderId="3" xfId="1" applyFont="1" applyFill="1" applyBorder="1" applyAlignment="1" applyProtection="1">
      <alignment horizontal="center" vertical="center" wrapText="1"/>
      <protection locked="0"/>
    </xf>
    <xf numFmtId="0" fontId="4" fillId="7" borderId="3" xfId="0" applyFont="1" applyFill="1" applyBorder="1" applyAlignment="1" applyProtection="1">
      <alignment horizontal="center" vertical="center" wrapText="1"/>
      <protection locked="0"/>
    </xf>
    <xf numFmtId="164" fontId="4" fillId="7" borderId="3" xfId="3" applyNumberFormat="1" applyFont="1" applyFill="1" applyBorder="1" applyAlignment="1" applyProtection="1">
      <alignment horizontal="center" vertical="center" wrapText="1"/>
      <protection locked="0"/>
    </xf>
    <xf numFmtId="0" fontId="16" fillId="10" borderId="0" xfId="0" applyFont="1" applyFill="1" applyAlignment="1" applyProtection="1">
      <alignment horizontal="center" vertical="center" wrapText="1"/>
      <protection locked="0"/>
    </xf>
    <xf numFmtId="43" fontId="0" fillId="0" borderId="0" xfId="1" applyFont="1" applyFill="1" applyAlignment="1" applyProtection="1">
      <alignment horizontal="center"/>
      <protection locked="0"/>
    </xf>
    <xf numFmtId="43" fontId="0" fillId="0" borderId="0" xfId="1" applyFont="1" applyFill="1" applyProtection="1">
      <protection locked="0"/>
    </xf>
    <xf numFmtId="49" fontId="0" fillId="0" borderId="0" xfId="0" applyNumberFormat="1" applyAlignment="1" applyProtection="1">
      <alignment horizontal="center"/>
      <protection locked="0"/>
    </xf>
    <xf numFmtId="168" fontId="0" fillId="0" borderId="0" xfId="3" applyNumberFormat="1" applyFont="1" applyFill="1" applyProtection="1">
      <protection locked="0"/>
    </xf>
    <xf numFmtId="168" fontId="0" fillId="0" borderId="0" xfId="3" applyNumberFormat="1" applyFont="1" applyFill="1" applyAlignment="1" applyProtection="1">
      <alignment horizontal="center"/>
      <protection locked="0"/>
    </xf>
    <xf numFmtId="43" fontId="0" fillId="5" borderId="0" xfId="1" applyFont="1" applyFill="1" applyProtection="1">
      <protection locked="0"/>
    </xf>
    <xf numFmtId="41" fontId="0" fillId="0" borderId="0" xfId="0" applyNumberFormat="1" applyProtection="1">
      <protection locked="0"/>
    </xf>
    <xf numFmtId="43" fontId="0" fillId="0" borderId="0" xfId="1" applyFont="1" applyFill="1" applyBorder="1" applyProtection="1">
      <protection locked="0"/>
    </xf>
    <xf numFmtId="168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43" fontId="0" fillId="9" borderId="0" xfId="1" applyFont="1" applyFill="1" applyProtection="1"/>
    <xf numFmtId="168" fontId="0" fillId="9" borderId="0" xfId="3" applyNumberFormat="1" applyFont="1" applyFill="1" applyProtection="1"/>
    <xf numFmtId="43" fontId="13" fillId="0" borderId="0" xfId="0" applyNumberFormat="1" applyFont="1" applyAlignment="1">
      <alignment horizontal="right"/>
    </xf>
    <xf numFmtId="166" fontId="13" fillId="0" borderId="11" xfId="0" applyNumberFormat="1" applyFont="1" applyBorder="1" applyAlignment="1">
      <alignment horizontal="right"/>
    </xf>
    <xf numFmtId="167" fontId="13" fillId="0" borderId="11" xfId="0" applyNumberFormat="1" applyFont="1" applyBorder="1" applyAlignment="1">
      <alignment horizontal="right"/>
    </xf>
    <xf numFmtId="164" fontId="15" fillId="0" borderId="12" xfId="0" applyNumberFormat="1" applyFont="1" applyBorder="1" applyAlignment="1">
      <alignment horizontal="right"/>
    </xf>
    <xf numFmtId="44" fontId="13" fillId="0" borderId="0" xfId="2" applyFont="1" applyBorder="1" applyAlignment="1" applyProtection="1">
      <alignment horizontal="right"/>
    </xf>
    <xf numFmtId="0" fontId="15" fillId="0" borderId="8" xfId="0" applyFont="1" applyBorder="1" applyAlignment="1">
      <alignment horizontal="right"/>
    </xf>
    <xf numFmtId="164" fontId="15" fillId="0" borderId="8" xfId="0" applyNumberFormat="1" applyFont="1" applyBorder="1" applyAlignment="1">
      <alignment horizontal="right"/>
    </xf>
    <xf numFmtId="166" fontId="14" fillId="0" borderId="2" xfId="0" applyNumberFormat="1" applyFont="1" applyBorder="1" applyAlignment="1">
      <alignment horizontal="right"/>
    </xf>
    <xf numFmtId="49" fontId="3" fillId="0" borderId="0" xfId="0" applyNumberFormat="1" applyFont="1" applyAlignment="1">
      <alignment horizontal="centerContinuous" vertical="top"/>
    </xf>
    <xf numFmtId="43" fontId="3" fillId="0" borderId="0" xfId="1" applyFont="1" applyAlignment="1" applyProtection="1">
      <alignment horizontal="centerContinuous" vertical="top"/>
    </xf>
    <xf numFmtId="164" fontId="3" fillId="0" borderId="0" xfId="3" applyNumberFormat="1" applyFont="1" applyAlignment="1" applyProtection="1">
      <alignment horizontal="centerContinuous" vertical="top"/>
    </xf>
    <xf numFmtId="0" fontId="12" fillId="0" borderId="4" xfId="0" applyFont="1" applyBorder="1" applyAlignment="1">
      <alignment horizontal="left"/>
    </xf>
    <xf numFmtId="165" fontId="12" fillId="0" borderId="5" xfId="0" applyNumberFormat="1" applyFont="1" applyBorder="1" applyAlignment="1">
      <alignment horizontal="center"/>
    </xf>
    <xf numFmtId="43" fontId="13" fillId="0" borderId="5" xfId="1" applyFont="1" applyBorder="1" applyAlignment="1" applyProtection="1">
      <alignment horizontal="right"/>
    </xf>
    <xf numFmtId="43" fontId="13" fillId="0" borderId="6" xfId="1" applyFont="1" applyBorder="1" applyAlignment="1" applyProtection="1">
      <alignment horizontal="right"/>
    </xf>
    <xf numFmtId="14" fontId="22" fillId="0" borderId="1" xfId="1" applyNumberFormat="1" applyFont="1" applyBorder="1" applyAlignment="1" applyProtection="1">
      <alignment horizontal="center"/>
    </xf>
    <xf numFmtId="43" fontId="5" fillId="0" borderId="0" xfId="1" applyFont="1" applyAlignment="1" applyProtection="1">
      <alignment horizontal="center"/>
    </xf>
    <xf numFmtId="49" fontId="5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left"/>
    </xf>
    <xf numFmtId="49" fontId="0" fillId="0" borderId="0" xfId="0" applyNumberFormat="1"/>
    <xf numFmtId="0" fontId="6" fillId="0" borderId="0" xfId="0" applyFont="1" applyAlignment="1">
      <alignment horizontal="left"/>
    </xf>
    <xf numFmtId="164" fontId="6" fillId="0" borderId="0" xfId="3" applyNumberFormat="1" applyFont="1" applyAlignment="1" applyProtection="1">
      <alignment horizontal="left"/>
    </xf>
    <xf numFmtId="43" fontId="6" fillId="0" borderId="0" xfId="1" applyFont="1" applyAlignment="1" applyProtection="1">
      <alignment horizontal="left"/>
    </xf>
    <xf numFmtId="49" fontId="7" fillId="2" borderId="0" xfId="0" applyNumberFormat="1" applyFont="1" applyFill="1" applyAlignment="1">
      <alignment horizontal="center" vertical="top"/>
    </xf>
    <xf numFmtId="0" fontId="14" fillId="0" borderId="7" xfId="0" applyFont="1" applyBorder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0" fontId="14" fillId="0" borderId="0" xfId="0" applyNumberFormat="1" applyFont="1" applyAlignment="1">
      <alignment horizontal="center" vertical="center" wrapText="1"/>
    </xf>
    <xf numFmtId="43" fontId="14" fillId="0" borderId="0" xfId="1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center" vertical="center" wrapText="1"/>
    </xf>
    <xf numFmtId="49" fontId="14" fillId="0" borderId="8" xfId="0" applyNumberFormat="1" applyFont="1" applyBorder="1" applyAlignment="1">
      <alignment horizontal="center" vertical="center" wrapText="1"/>
    </xf>
    <xf numFmtId="49" fontId="4" fillId="2" borderId="0" xfId="0" applyNumberFormat="1" applyFont="1" applyFill="1" applyAlignment="1">
      <alignment horizontal="center" vertical="top"/>
    </xf>
    <xf numFmtId="0" fontId="13" fillId="0" borderId="9" xfId="0" applyFont="1" applyBorder="1" applyAlignment="1">
      <alignment horizontal="center"/>
    </xf>
    <xf numFmtId="166" fontId="14" fillId="8" borderId="2" xfId="0" applyNumberFormat="1" applyFont="1" applyFill="1" applyBorder="1" applyAlignment="1">
      <alignment horizontal="right"/>
    </xf>
    <xf numFmtId="10" fontId="14" fillId="0" borderId="2" xfId="0" applyNumberFormat="1" applyFont="1" applyBorder="1" applyAlignment="1">
      <alignment horizontal="center" vertical="center" wrapText="1"/>
    </xf>
    <xf numFmtId="49" fontId="14" fillId="0" borderId="10" xfId="0" applyNumberFormat="1" applyFont="1" applyBorder="1" applyAlignment="1">
      <alignment horizontal="center" vertical="center"/>
    </xf>
    <xf numFmtId="49" fontId="4" fillId="2" borderId="0" xfId="0" applyNumberFormat="1" applyFont="1" applyFill="1" applyAlignment="1">
      <alignment horizontal="right"/>
    </xf>
    <xf numFmtId="14" fontId="7" fillId="2" borderId="0" xfId="0" applyNumberFormat="1" applyFont="1" applyFill="1" applyAlignment="1">
      <alignment horizontal="left"/>
    </xf>
    <xf numFmtId="49" fontId="13" fillId="0" borderId="7" xfId="0" applyNumberFormat="1" applyFont="1" applyBorder="1" applyAlignment="1">
      <alignment horizontal="right"/>
    </xf>
    <xf numFmtId="167" fontId="13" fillId="8" borderId="0" xfId="0" applyNumberFormat="1" applyFont="1" applyFill="1" applyAlignment="1">
      <alignment horizontal="right"/>
    </xf>
    <xf numFmtId="44" fontId="13" fillId="8" borderId="0" xfId="2" applyFont="1" applyFill="1" applyBorder="1" applyAlignment="1" applyProtection="1">
      <alignment horizontal="right"/>
    </xf>
    <xf numFmtId="9" fontId="15" fillId="0" borderId="8" xfId="3" applyFont="1" applyBorder="1" applyAlignment="1" applyProtection="1">
      <alignment horizontal="right"/>
    </xf>
    <xf numFmtId="0" fontId="7" fillId="2" borderId="0" xfId="0" applyFont="1" applyFill="1" applyAlignment="1">
      <alignment horizontal="left"/>
    </xf>
    <xf numFmtId="49" fontId="5" fillId="0" borderId="0" xfId="0" applyNumberFormat="1" applyFont="1" applyAlignment="1">
      <alignment horizontal="left"/>
    </xf>
    <xf numFmtId="43" fontId="0" fillId="3" borderId="0" xfId="3" applyNumberFormat="1" applyFont="1" applyFill="1" applyAlignment="1" applyProtection="1">
      <alignment horizontal="center"/>
    </xf>
    <xf numFmtId="49" fontId="9" fillId="0" borderId="0" xfId="0" applyNumberFormat="1" applyFont="1" applyAlignment="1">
      <alignment horizontal="left"/>
    </xf>
    <xf numFmtId="43" fontId="9" fillId="0" borderId="0" xfId="1" applyFont="1" applyAlignment="1" applyProtection="1">
      <alignment horizontal="center"/>
    </xf>
    <xf numFmtId="43" fontId="9" fillId="0" borderId="0" xfId="1" applyFont="1" applyAlignment="1" applyProtection="1">
      <alignment horizontal="left"/>
    </xf>
    <xf numFmtId="49" fontId="10" fillId="0" borderId="0" xfId="0" applyNumberFormat="1" applyFont="1" applyAlignment="1">
      <alignment horizontal="left"/>
    </xf>
    <xf numFmtId="164" fontId="0" fillId="0" borderId="0" xfId="3" applyNumberFormat="1" applyFont="1" applyProtection="1"/>
    <xf numFmtId="43" fontId="6" fillId="0" borderId="0" xfId="1" applyFont="1" applyAlignment="1" applyProtection="1">
      <alignment horizontal="center"/>
    </xf>
    <xf numFmtId="49" fontId="7" fillId="2" borderId="0" xfId="0" applyNumberFormat="1" applyFont="1" applyFill="1" applyAlignment="1">
      <alignment horizontal="center"/>
    </xf>
    <xf numFmtId="49" fontId="13" fillId="0" borderId="13" xfId="0" applyNumberFormat="1" applyFont="1" applyBorder="1" applyAlignment="1">
      <alignment horizontal="right"/>
    </xf>
    <xf numFmtId="166" fontId="13" fillId="0" borderId="14" xfId="0" applyNumberFormat="1" applyFont="1" applyBorder="1" applyAlignment="1">
      <alignment horizontal="right"/>
    </xf>
    <xf numFmtId="166" fontId="13" fillId="0" borderId="15" xfId="0" applyNumberFormat="1" applyFont="1" applyBorder="1" applyAlignment="1">
      <alignment horizontal="right"/>
    </xf>
    <xf numFmtId="43" fontId="0" fillId="0" borderId="0" xfId="1" applyFont="1" applyProtection="1"/>
    <xf numFmtId="49" fontId="11" fillId="6" borderId="3" xfId="0" applyNumberFormat="1" applyFont="1" applyFill="1" applyBorder="1" applyAlignment="1">
      <alignment horizontal="center"/>
    </xf>
    <xf numFmtId="43" fontId="11" fillId="6" borderId="3" xfId="1" applyFont="1" applyFill="1" applyBorder="1" applyAlignment="1" applyProtection="1">
      <alignment horizontal="center"/>
    </xf>
    <xf numFmtId="164" fontId="11" fillId="6" borderId="3" xfId="3" applyNumberFormat="1" applyFont="1" applyFill="1" applyBorder="1" applyAlignment="1" applyProtection="1">
      <alignment horizontal="center"/>
    </xf>
    <xf numFmtId="49" fontId="4" fillId="7" borderId="3" xfId="0" applyNumberFormat="1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164" fontId="4" fillId="7" borderId="3" xfId="3" applyNumberFormat="1" applyFont="1" applyFill="1" applyBorder="1" applyAlignment="1" applyProtection="1">
      <alignment horizontal="center" vertical="center" wrapText="1"/>
    </xf>
    <xf numFmtId="165" fontId="0" fillId="0" borderId="0" xfId="0" applyNumberFormat="1" applyAlignment="1">
      <alignment horizontal="center"/>
    </xf>
    <xf numFmtId="43" fontId="0" fillId="0" borderId="0" xfId="1" applyFont="1" applyFill="1" applyAlignment="1" applyProtection="1">
      <alignment horizontal="center"/>
    </xf>
    <xf numFmtId="43" fontId="0" fillId="0" borderId="0" xfId="1" applyFont="1" applyFill="1" applyProtection="1"/>
    <xf numFmtId="49" fontId="0" fillId="0" borderId="0" xfId="0" applyNumberFormat="1" applyAlignment="1">
      <alignment horizontal="center"/>
    </xf>
    <xf numFmtId="168" fontId="0" fillId="0" borderId="0" xfId="3" applyNumberFormat="1" applyFont="1" applyFill="1" applyProtection="1"/>
    <xf numFmtId="168" fontId="0" fillId="0" borderId="0" xfId="3" applyNumberFormat="1" applyFont="1" applyFill="1" applyAlignment="1" applyProtection="1">
      <alignment horizontal="center"/>
    </xf>
    <xf numFmtId="43" fontId="0" fillId="5" borderId="0" xfId="1" applyFont="1" applyFill="1" applyProtection="1"/>
    <xf numFmtId="0" fontId="20" fillId="0" borderId="0" xfId="0" applyFont="1"/>
    <xf numFmtId="43" fontId="0" fillId="0" borderId="0" xfId="1" applyFont="1" applyFill="1" applyBorder="1" applyProtection="1"/>
    <xf numFmtId="168" fontId="0" fillId="0" borderId="0" xfId="0" applyNumberFormat="1"/>
    <xf numFmtId="43" fontId="0" fillId="0" borderId="0" xfId="0" applyNumberFormat="1"/>
    <xf numFmtId="165" fontId="0" fillId="0" borderId="0" xfId="0" quotePrefix="1" applyNumberFormat="1" applyAlignment="1">
      <alignment horizontal="center"/>
    </xf>
    <xf numFmtId="168" fontId="0" fillId="0" borderId="0" xfId="3" applyNumberFormat="1" applyFont="1" applyProtection="1"/>
    <xf numFmtId="0" fontId="16" fillId="0" borderId="0" xfId="0" applyFont="1"/>
    <xf numFmtId="0" fontId="18" fillId="0" borderId="0" xfId="0" applyFont="1" applyAlignment="1">
      <alignment horizontal="left" indent="1"/>
    </xf>
    <xf numFmtId="0" fontId="0" fillId="0" borderId="0" xfId="0" applyAlignment="1">
      <alignment horizontal="left" indent="3"/>
    </xf>
    <xf numFmtId="0" fontId="19" fillId="3" borderId="0" xfId="0" applyFont="1" applyFill="1" applyAlignment="1">
      <alignment horizontal="left" indent="1"/>
    </xf>
    <xf numFmtId="0" fontId="0" fillId="0" borderId="0" xfId="0" applyAlignment="1">
      <alignment horizontal="left" indent="1"/>
    </xf>
    <xf numFmtId="0" fontId="21" fillId="0" borderId="0" xfId="0" applyFont="1" applyAlignment="1">
      <alignment horizontal="left" indent="1"/>
    </xf>
    <xf numFmtId="0" fontId="19" fillId="8" borderId="0" xfId="0" applyFont="1" applyFill="1" applyAlignment="1">
      <alignment horizontal="left" indent="1"/>
    </xf>
    <xf numFmtId="0" fontId="2" fillId="0" borderId="0" xfId="0" applyFont="1" applyAlignment="1">
      <alignment horizontal="left" indent="1"/>
    </xf>
    <xf numFmtId="0" fontId="19" fillId="5" borderId="0" xfId="0" applyFont="1" applyFill="1" applyAlignment="1">
      <alignment horizontal="left" indent="1"/>
    </xf>
    <xf numFmtId="0" fontId="0" fillId="0" borderId="0" xfId="0" applyAlignment="1">
      <alignment horizontal="left" indent="4"/>
    </xf>
    <xf numFmtId="0" fontId="0" fillId="0" borderId="0" xfId="0" applyAlignment="1">
      <alignment horizontal="left" indent="6"/>
    </xf>
    <xf numFmtId="164" fontId="2" fillId="0" borderId="0" xfId="3" applyNumberFormat="1" applyFont="1" applyAlignment="1" applyProtection="1">
      <alignment horizontal="center" vertical="center" wrapText="1"/>
      <protection locked="0"/>
    </xf>
    <xf numFmtId="49" fontId="9" fillId="4" borderId="1" xfId="0" applyNumberFormat="1" applyFont="1" applyFill="1" applyBorder="1" applyAlignment="1" applyProtection="1">
      <alignment horizontal="center"/>
      <protection locked="0"/>
    </xf>
    <xf numFmtId="49" fontId="9" fillId="3" borderId="1" xfId="0" applyNumberFormat="1" applyFont="1" applyFill="1" applyBorder="1" applyAlignment="1" applyProtection="1">
      <alignment horizontal="center"/>
      <protection locked="0"/>
    </xf>
    <xf numFmtId="0" fontId="10" fillId="5" borderId="1" xfId="0" applyFont="1" applyFill="1" applyBorder="1" applyAlignment="1" applyProtection="1">
      <alignment horizontal="center"/>
      <protection locked="0"/>
    </xf>
    <xf numFmtId="49" fontId="4" fillId="0" borderId="0" xfId="0" applyNumberFormat="1" applyFont="1" applyAlignment="1" applyProtection="1">
      <alignment horizontal="right"/>
      <protection locked="0"/>
    </xf>
    <xf numFmtId="0" fontId="7" fillId="0" borderId="1" xfId="0" applyFont="1" applyBorder="1" applyAlignment="1" applyProtection="1">
      <alignment horizontal="left"/>
      <protection locked="0"/>
    </xf>
    <xf numFmtId="14" fontId="7" fillId="0" borderId="2" xfId="0" applyNumberFormat="1" applyFont="1" applyBorder="1" applyAlignment="1" applyProtection="1">
      <alignment horizontal="left"/>
      <protection locked="0"/>
    </xf>
    <xf numFmtId="164" fontId="8" fillId="0" borderId="0" xfId="3" applyNumberFormat="1" applyFont="1" applyAlignment="1" applyProtection="1">
      <alignment horizontal="center" wrapText="1"/>
      <protection locked="0"/>
    </xf>
    <xf numFmtId="0" fontId="7" fillId="0" borderId="2" xfId="0" applyFont="1" applyBorder="1" applyAlignment="1" applyProtection="1">
      <alignment horizontal="left"/>
      <protection locked="0"/>
    </xf>
    <xf numFmtId="49" fontId="9" fillId="3" borderId="1" xfId="0" applyNumberFormat="1" applyFont="1" applyFill="1" applyBorder="1" applyAlignment="1">
      <alignment horizontal="center"/>
    </xf>
    <xf numFmtId="49" fontId="9" fillId="4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7" fillId="0" borderId="1" xfId="0" applyFont="1" applyBorder="1" applyAlignment="1">
      <alignment horizontal="left"/>
    </xf>
    <xf numFmtId="14" fontId="7" fillId="0" borderId="2" xfId="0" applyNumberFormat="1" applyFont="1" applyBorder="1" applyAlignment="1">
      <alignment horizontal="left"/>
    </xf>
    <xf numFmtId="43" fontId="8" fillId="0" borderId="0" xfId="3" applyNumberFormat="1" applyFont="1" applyAlignment="1" applyProtection="1">
      <alignment horizontal="center" wrapText="1"/>
    </xf>
    <xf numFmtId="0" fontId="7" fillId="0" borderId="2" xfId="0" applyFont="1" applyBorder="1" applyAlignment="1">
      <alignment horizontal="left"/>
    </xf>
    <xf numFmtId="49" fontId="9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"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ont>
        <b/>
        <i val="0"/>
        <color rgb="FFC00000"/>
      </font>
      <fill>
        <patternFill>
          <bgColor rgb="FFFFFF00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0F44E-E87F-415C-BFEC-D505F950B5CE}">
  <sheetPr>
    <tabColor theme="7"/>
    <pageSetUpPr fitToPage="1"/>
  </sheetPr>
  <dimension ref="A1:AA70"/>
  <sheetViews>
    <sheetView tabSelected="1" zoomScale="80" zoomScaleNormal="80" workbookViewId="0">
      <selection activeCell="A15" sqref="A15"/>
    </sheetView>
  </sheetViews>
  <sheetFormatPr defaultRowHeight="15"/>
  <cols>
    <col min="1" max="1" width="17.85546875" style="13" customWidth="1"/>
    <col min="2" max="2" width="13.7109375" style="37" customWidth="1"/>
    <col min="3" max="4" width="14.5703125" style="37" customWidth="1"/>
    <col min="5" max="5" width="10.42578125" style="21" customWidth="1"/>
    <col min="6" max="9" width="8.140625" style="21" customWidth="1"/>
    <col min="10" max="10" width="12.140625" style="13" customWidth="1"/>
    <col min="11" max="11" width="16" style="13" customWidth="1"/>
    <col min="12" max="14" width="12.42578125" style="13" customWidth="1"/>
    <col min="15" max="15" width="8.7109375" style="13" customWidth="1"/>
    <col min="16" max="16" width="16.7109375" style="37" customWidth="1"/>
    <col min="17" max="17" width="37.140625" style="13" bestFit="1" customWidth="1"/>
    <col min="18" max="18" width="35.7109375" style="13" customWidth="1"/>
    <col min="19" max="19" width="2" style="13" customWidth="1"/>
    <col min="20" max="20" width="11" style="13" customWidth="1"/>
    <col min="21" max="21" width="1.7109375" style="13" customWidth="1"/>
    <col min="22" max="23" width="11.7109375" style="13" customWidth="1"/>
    <col min="24" max="24" width="13.42578125" style="13" customWidth="1"/>
    <col min="25" max="25" width="11.7109375" style="13" customWidth="1"/>
    <col min="26" max="16384" width="9.140625" style="13"/>
  </cols>
  <sheetData>
    <row r="1" spans="1:27" ht="20.25">
      <c r="A1" s="10" t="s">
        <v>0</v>
      </c>
      <c r="B1" s="11"/>
      <c r="C1" s="11"/>
      <c r="D1" s="11"/>
      <c r="E1" s="10"/>
      <c r="F1" s="10"/>
      <c r="G1" s="10"/>
      <c r="H1" s="10"/>
      <c r="I1" s="10"/>
      <c r="J1" s="10"/>
      <c r="K1" s="10"/>
      <c r="L1" s="12"/>
      <c r="M1" s="12"/>
      <c r="N1" s="12"/>
      <c r="O1" s="12"/>
      <c r="P1" s="11"/>
      <c r="Q1" s="10"/>
      <c r="R1" s="10"/>
      <c r="V1" s="14" t="s">
        <v>1</v>
      </c>
      <c r="W1" s="15"/>
      <c r="X1" s="16"/>
      <c r="Y1" s="16"/>
      <c r="Z1" s="16"/>
      <c r="AA1" s="17"/>
    </row>
    <row r="2" spans="1:27">
      <c r="A2" s="163" t="s">
        <v>2</v>
      </c>
      <c r="B2" s="163"/>
      <c r="C2" s="18"/>
      <c r="D2" s="19"/>
      <c r="E2" s="20"/>
      <c r="F2" s="20"/>
      <c r="G2" s="20"/>
      <c r="H2" s="1"/>
      <c r="J2" s="22"/>
      <c r="K2" s="22"/>
      <c r="L2" s="23"/>
      <c r="M2" s="23"/>
      <c r="N2" s="23"/>
      <c r="O2" s="23"/>
      <c r="P2" s="24"/>
      <c r="Q2" s="25"/>
      <c r="R2" s="25"/>
      <c r="V2" s="26"/>
      <c r="W2" s="27" t="s">
        <v>3</v>
      </c>
      <c r="X2" s="28" t="s">
        <v>4</v>
      </c>
      <c r="Y2" s="29" t="s">
        <v>5</v>
      </c>
      <c r="Z2" s="30" t="s">
        <v>6</v>
      </c>
      <c r="AA2" s="31" t="s">
        <v>7</v>
      </c>
    </row>
    <row r="3" spans="1:27">
      <c r="A3" s="163" t="s">
        <v>8</v>
      </c>
      <c r="B3" s="163"/>
      <c r="C3" s="164"/>
      <c r="D3" s="164"/>
      <c r="E3" s="164"/>
      <c r="F3" s="164"/>
      <c r="G3" s="164"/>
      <c r="H3" s="164"/>
      <c r="I3" s="164"/>
      <c r="J3" s="22"/>
      <c r="K3" s="22"/>
      <c r="L3" s="23"/>
      <c r="M3" s="23"/>
      <c r="N3" s="23"/>
      <c r="O3" s="23"/>
      <c r="P3" s="24"/>
      <c r="Q3" s="32"/>
      <c r="R3" s="32" t="s">
        <v>9</v>
      </c>
      <c r="V3" s="33"/>
      <c r="W3" s="34"/>
      <c r="X3" s="35"/>
      <c r="Y3" s="34"/>
      <c r="Z3" s="81">
        <f>W3+Y7</f>
        <v>0</v>
      </c>
      <c r="AA3" s="36"/>
    </row>
    <row r="4" spans="1:27" ht="14.45" customHeight="1">
      <c r="A4" s="163" t="s">
        <v>10</v>
      </c>
      <c r="B4" s="163"/>
      <c r="C4" s="165"/>
      <c r="D4" s="165"/>
      <c r="E4" s="165"/>
      <c r="F4" s="165"/>
      <c r="H4" s="1"/>
      <c r="J4" s="22"/>
      <c r="K4" s="22"/>
      <c r="L4" s="23"/>
      <c r="M4" s="23"/>
      <c r="O4" s="23"/>
      <c r="Q4" s="38" t="s">
        <v>12</v>
      </c>
      <c r="R4" s="2"/>
      <c r="V4" s="39" t="s">
        <v>13</v>
      </c>
      <c r="W4" s="74">
        <f>+X4*$W$3</f>
        <v>0</v>
      </c>
      <c r="X4" s="40">
        <v>0</v>
      </c>
      <c r="Y4" s="41">
        <v>0</v>
      </c>
      <c r="Z4" s="78">
        <f>W4+Y4</f>
        <v>0</v>
      </c>
      <c r="AA4" s="79" t="e">
        <f>+Z4/$Z$7</f>
        <v>#DIV/0!</v>
      </c>
    </row>
    <row r="5" spans="1:27">
      <c r="A5" s="163" t="s">
        <v>14</v>
      </c>
      <c r="B5" s="163"/>
      <c r="C5" s="167"/>
      <c r="D5" s="167"/>
      <c r="E5" s="167"/>
      <c r="F5" s="167"/>
      <c r="G5" s="20"/>
      <c r="H5" s="1"/>
      <c r="I5" s="1"/>
      <c r="J5" s="22"/>
      <c r="K5" s="22"/>
      <c r="L5" s="23"/>
      <c r="M5" s="23"/>
      <c r="O5" s="23"/>
      <c r="Q5" s="38" t="s">
        <v>15</v>
      </c>
      <c r="R5" s="3"/>
      <c r="V5" s="39" t="s">
        <v>16</v>
      </c>
      <c r="W5" s="74">
        <f>+X5*$W$3</f>
        <v>0</v>
      </c>
      <c r="X5" s="40">
        <v>0</v>
      </c>
      <c r="Y5" s="41">
        <v>0</v>
      </c>
      <c r="Z5" s="78">
        <f t="shared" ref="Z5:Z6" si="0">W5+Y5</f>
        <v>0</v>
      </c>
      <c r="AA5" s="80" t="e">
        <f>+Z5/$Z$7</f>
        <v>#DIV/0!</v>
      </c>
    </row>
    <row r="6" spans="1:27" ht="15" customHeight="1">
      <c r="A6" s="163" t="s">
        <v>17</v>
      </c>
      <c r="B6" s="163"/>
      <c r="C6" s="167"/>
      <c r="D6" s="167"/>
      <c r="E6" s="167"/>
      <c r="F6" s="167"/>
      <c r="G6" s="42" t="s">
        <v>18</v>
      </c>
      <c r="H6" s="1"/>
      <c r="I6" s="1"/>
      <c r="J6" s="22"/>
      <c r="K6" s="22"/>
      <c r="L6" s="23"/>
      <c r="M6" s="23"/>
      <c r="O6" s="23"/>
      <c r="Q6" s="38" t="s">
        <v>19</v>
      </c>
      <c r="R6" s="3"/>
      <c r="V6" s="39" t="s">
        <v>20</v>
      </c>
      <c r="W6" s="74">
        <f>+X6*$W$3</f>
        <v>0</v>
      </c>
      <c r="X6" s="40">
        <v>0</v>
      </c>
      <c r="Y6" s="41">
        <v>0</v>
      </c>
      <c r="Z6" s="78">
        <f t="shared" si="0"/>
        <v>0</v>
      </c>
      <c r="AA6" s="80" t="e">
        <f>+Z6/$Z$7</f>
        <v>#DIV/0!</v>
      </c>
    </row>
    <row r="7" spans="1:27" ht="15.75" customHeight="1" thickBot="1">
      <c r="A7" s="43"/>
      <c r="B7" s="44"/>
      <c r="C7" s="45"/>
      <c r="D7" s="45"/>
      <c r="E7" s="43"/>
      <c r="F7" s="43"/>
      <c r="G7" s="46"/>
      <c r="H7" s="46"/>
      <c r="I7" s="46"/>
      <c r="L7" s="47"/>
      <c r="M7" s="47"/>
      <c r="O7" s="47"/>
      <c r="Q7" s="5"/>
      <c r="R7" s="5"/>
      <c r="V7" s="39" t="s">
        <v>21</v>
      </c>
      <c r="W7" s="75">
        <f>SUM(W4:W6)</f>
        <v>0</v>
      </c>
      <c r="X7" s="76">
        <f>SUM(X4:X6)</f>
        <v>0</v>
      </c>
      <c r="Y7" s="75">
        <f>SUM(Y4:Y6)</f>
        <v>0</v>
      </c>
      <c r="Z7" s="75">
        <f>SUM(Z4:Z6)</f>
        <v>0</v>
      </c>
      <c r="AA7" s="77" t="e">
        <f>SUM(AA4:AA6)</f>
        <v>#DIV/0!</v>
      </c>
    </row>
    <row r="8" spans="1:27" ht="16.5" thickTop="1" thickBot="1">
      <c r="A8" s="48"/>
      <c r="B8" s="48"/>
      <c r="C8" s="48"/>
      <c r="D8" s="159" t="s">
        <v>154</v>
      </c>
      <c r="E8" s="48"/>
      <c r="F8" s="48"/>
      <c r="G8" s="48"/>
      <c r="H8" s="48"/>
      <c r="I8" s="48"/>
      <c r="J8" s="48"/>
      <c r="K8" s="48"/>
      <c r="L8" s="48"/>
      <c r="M8" s="48"/>
      <c r="N8" s="159" t="s">
        <v>154</v>
      </c>
      <c r="O8" s="48"/>
      <c r="P8" s="166" t="s">
        <v>11</v>
      </c>
      <c r="Q8" s="9"/>
      <c r="R8" s="9"/>
      <c r="V8" s="49" t="s">
        <v>153</v>
      </c>
      <c r="W8" s="50"/>
      <c r="X8" s="50"/>
      <c r="Y8" s="50"/>
      <c r="Z8" s="50"/>
      <c r="AA8" s="51"/>
    </row>
    <row r="9" spans="1:27">
      <c r="A9" s="48"/>
      <c r="B9" s="48"/>
      <c r="C9" s="48"/>
      <c r="D9" s="159"/>
      <c r="E9" s="48"/>
      <c r="F9" s="48"/>
      <c r="G9" s="48"/>
      <c r="H9" s="48"/>
      <c r="I9" s="48"/>
      <c r="J9" s="48"/>
      <c r="K9" s="48"/>
      <c r="L9" s="48"/>
      <c r="M9" s="48"/>
      <c r="N9" s="159"/>
      <c r="O9" s="48"/>
      <c r="P9" s="166"/>
      <c r="Q9" s="9"/>
      <c r="R9" s="9"/>
      <c r="V9" s="52"/>
      <c r="W9" s="53"/>
      <c r="X9" s="53"/>
      <c r="Y9" s="53"/>
      <c r="Z9" s="53"/>
      <c r="AA9" s="53"/>
    </row>
    <row r="10" spans="1:27">
      <c r="D10" s="4" t="str">
        <f>IF(SUM(D14:D53)=0,"","Must Net to Zero")</f>
        <v/>
      </c>
      <c r="N10" s="4" t="str">
        <f>IF(SUM(N14:N53)=0,"","Must Net to Zero")</f>
        <v/>
      </c>
      <c r="P10" s="4" t="str">
        <f>IF(SUM(P14:P53)=0,"","Must Net to Zero")</f>
        <v/>
      </c>
    </row>
    <row r="11" spans="1:27" ht="15.75" thickBot="1">
      <c r="A11" s="161" t="s">
        <v>22</v>
      </c>
      <c r="B11" s="161"/>
      <c r="C11" s="161"/>
      <c r="D11" s="161"/>
      <c r="E11" s="160" t="s">
        <v>23</v>
      </c>
      <c r="F11" s="160"/>
      <c r="G11" s="160"/>
      <c r="H11" s="160"/>
      <c r="I11" s="160"/>
      <c r="J11" s="160"/>
      <c r="K11" s="160"/>
      <c r="L11" s="160"/>
      <c r="M11" s="160"/>
      <c r="N11" s="160"/>
      <c r="O11" s="160"/>
      <c r="P11" s="162" t="s">
        <v>24</v>
      </c>
      <c r="Q11" s="162"/>
      <c r="R11" s="162"/>
    </row>
    <row r="12" spans="1:27">
      <c r="A12" s="54" t="s">
        <v>25</v>
      </c>
      <c r="B12" s="55" t="s">
        <v>25</v>
      </c>
      <c r="C12" s="55" t="s">
        <v>25</v>
      </c>
      <c r="D12" s="55" t="s">
        <v>26</v>
      </c>
      <c r="E12" s="54" t="s">
        <v>25</v>
      </c>
      <c r="F12" s="54" t="s">
        <v>25</v>
      </c>
      <c r="G12" s="54" t="s">
        <v>25</v>
      </c>
      <c r="H12" s="54" t="s">
        <v>25</v>
      </c>
      <c r="I12" s="54" t="s">
        <v>25</v>
      </c>
      <c r="J12" s="54" t="s">
        <v>25</v>
      </c>
      <c r="K12" s="54" t="s">
        <v>25</v>
      </c>
      <c r="L12" s="56" t="s">
        <v>25</v>
      </c>
      <c r="M12" s="56" t="s">
        <v>25</v>
      </c>
      <c r="N12" s="56" t="s">
        <v>26</v>
      </c>
      <c r="O12" s="56" t="s">
        <v>115</v>
      </c>
      <c r="P12" s="55" t="s">
        <v>26</v>
      </c>
      <c r="Q12" s="54" t="s">
        <v>25</v>
      </c>
      <c r="R12" s="54" t="s">
        <v>25</v>
      </c>
      <c r="V12" s="14" t="s">
        <v>1</v>
      </c>
      <c r="W12" s="15"/>
      <c r="X12" s="16"/>
      <c r="Y12" s="16"/>
      <c r="Z12" s="16"/>
      <c r="AA12" s="17"/>
    </row>
    <row r="13" spans="1:27" ht="60">
      <c r="A13" s="57" t="s">
        <v>27</v>
      </c>
      <c r="B13" s="58" t="s">
        <v>28</v>
      </c>
      <c r="C13" s="58" t="s">
        <v>29</v>
      </c>
      <c r="D13" s="58" t="s">
        <v>30</v>
      </c>
      <c r="E13" s="57" t="s">
        <v>31</v>
      </c>
      <c r="F13" s="57" t="s">
        <v>32</v>
      </c>
      <c r="G13" s="57" t="s">
        <v>33</v>
      </c>
      <c r="H13" s="57" t="s">
        <v>34</v>
      </c>
      <c r="I13" s="57" t="s">
        <v>35</v>
      </c>
      <c r="J13" s="59" t="s">
        <v>36</v>
      </c>
      <c r="K13" s="59" t="s">
        <v>37</v>
      </c>
      <c r="L13" s="60" t="s">
        <v>38</v>
      </c>
      <c r="M13" s="60" t="s">
        <v>39</v>
      </c>
      <c r="N13" s="60" t="s">
        <v>40</v>
      </c>
      <c r="O13" s="60" t="s">
        <v>116</v>
      </c>
      <c r="P13" s="58" t="s">
        <v>41</v>
      </c>
      <c r="Q13" s="57" t="s">
        <v>42</v>
      </c>
      <c r="R13" s="57" t="s">
        <v>155</v>
      </c>
      <c r="T13" s="61" t="s">
        <v>133</v>
      </c>
      <c r="V13" s="26"/>
      <c r="W13" s="27" t="s">
        <v>3</v>
      </c>
      <c r="X13" s="28" t="s">
        <v>4</v>
      </c>
      <c r="Y13" s="29" t="s">
        <v>5</v>
      </c>
      <c r="Z13" s="30" t="s">
        <v>6</v>
      </c>
      <c r="AA13" s="31" t="s">
        <v>7</v>
      </c>
    </row>
    <row r="14" spans="1:27">
      <c r="A14" s="21"/>
      <c r="B14" s="62">
        <v>0</v>
      </c>
      <c r="C14" s="63"/>
      <c r="D14" s="72">
        <f>+C14-B14</f>
        <v>0</v>
      </c>
      <c r="E14" s="64"/>
      <c r="F14" s="64"/>
      <c r="G14" s="64"/>
      <c r="H14" s="64"/>
      <c r="I14" s="64"/>
      <c r="J14" s="21"/>
      <c r="K14" s="21"/>
      <c r="L14" s="65"/>
      <c r="M14" s="65"/>
      <c r="N14" s="73">
        <f t="shared" ref="N14:N53" si="1">+M14-L14</f>
        <v>0</v>
      </c>
      <c r="O14" s="66"/>
      <c r="P14" s="67">
        <f>ROUND(+(C14*M14)-(B14*L14),2)</f>
        <v>0</v>
      </c>
      <c r="R14" s="63"/>
      <c r="T14" s="68">
        <f t="shared" ref="T14:T53" si="2">LEN(Q14)</f>
        <v>0</v>
      </c>
      <c r="V14" s="33"/>
      <c r="W14" s="34"/>
      <c r="X14" s="35"/>
      <c r="Y14" s="34"/>
      <c r="Z14" s="81">
        <f>W14+Y18</f>
        <v>0</v>
      </c>
      <c r="AA14" s="36"/>
    </row>
    <row r="15" spans="1:27">
      <c r="A15" s="21"/>
      <c r="B15" s="62"/>
      <c r="C15" s="63"/>
      <c r="D15" s="72">
        <f>+C15-B15</f>
        <v>0</v>
      </c>
      <c r="E15" s="64"/>
      <c r="F15" s="64"/>
      <c r="G15" s="64"/>
      <c r="H15" s="64"/>
      <c r="I15" s="64"/>
      <c r="J15" s="21"/>
      <c r="K15" s="21"/>
      <c r="L15" s="65"/>
      <c r="M15" s="65"/>
      <c r="N15" s="73">
        <f t="shared" si="1"/>
        <v>0</v>
      </c>
      <c r="O15" s="66"/>
      <c r="P15" s="67">
        <f t="shared" ref="P15:P53" si="3">ROUND(+(C15*M15)-(B15*L15),2)</f>
        <v>0</v>
      </c>
      <c r="R15" s="63"/>
      <c r="T15" s="68">
        <f t="shared" si="2"/>
        <v>0</v>
      </c>
      <c r="V15" s="39" t="s">
        <v>13</v>
      </c>
      <c r="W15" s="74">
        <f>+X15*$W$3</f>
        <v>0</v>
      </c>
      <c r="X15" s="40">
        <v>0</v>
      </c>
      <c r="Y15" s="41">
        <v>0</v>
      </c>
      <c r="Z15" s="78">
        <f>W15+Y15</f>
        <v>0</v>
      </c>
      <c r="AA15" s="79" t="e">
        <f>+Z15/$Z$7</f>
        <v>#DIV/0!</v>
      </c>
    </row>
    <row r="16" spans="1:27">
      <c r="A16" s="21"/>
      <c r="B16" s="62"/>
      <c r="C16" s="63"/>
      <c r="D16" s="72">
        <f>+C16-B16</f>
        <v>0</v>
      </c>
      <c r="E16" s="64"/>
      <c r="F16" s="64"/>
      <c r="G16" s="64"/>
      <c r="H16" s="64"/>
      <c r="I16" s="64"/>
      <c r="J16" s="21"/>
      <c r="K16" s="21"/>
      <c r="L16" s="65"/>
      <c r="M16" s="65"/>
      <c r="N16" s="73">
        <f t="shared" si="1"/>
        <v>0</v>
      </c>
      <c r="O16" s="66"/>
      <c r="P16" s="67">
        <f t="shared" si="3"/>
        <v>0</v>
      </c>
      <c r="R16" s="63"/>
      <c r="T16" s="68">
        <f t="shared" si="2"/>
        <v>0</v>
      </c>
      <c r="V16" s="39" t="s">
        <v>16</v>
      </c>
      <c r="W16" s="74">
        <f>+X16*$W$3</f>
        <v>0</v>
      </c>
      <c r="X16" s="40">
        <v>0</v>
      </c>
      <c r="Y16" s="41">
        <v>0</v>
      </c>
      <c r="Z16" s="78">
        <f t="shared" ref="Z16:Z17" si="4">W16+Y16</f>
        <v>0</v>
      </c>
      <c r="AA16" s="80" t="e">
        <f>+Z16/$Z$7</f>
        <v>#DIV/0!</v>
      </c>
    </row>
    <row r="17" spans="1:27">
      <c r="A17" s="21"/>
      <c r="B17" s="62"/>
      <c r="C17" s="63"/>
      <c r="D17" s="72">
        <f>+C17-B17</f>
        <v>0</v>
      </c>
      <c r="E17" s="64"/>
      <c r="F17" s="64"/>
      <c r="G17" s="64"/>
      <c r="H17" s="64"/>
      <c r="I17" s="64"/>
      <c r="J17" s="21"/>
      <c r="K17" s="21"/>
      <c r="L17" s="65"/>
      <c r="M17" s="65"/>
      <c r="N17" s="73">
        <f t="shared" si="1"/>
        <v>0</v>
      </c>
      <c r="O17" s="66"/>
      <c r="P17" s="67">
        <f t="shared" si="3"/>
        <v>0</v>
      </c>
      <c r="R17" s="69"/>
      <c r="T17" s="68">
        <f t="shared" si="2"/>
        <v>0</v>
      </c>
      <c r="V17" s="39" t="s">
        <v>20</v>
      </c>
      <c r="W17" s="74">
        <f>+X17*$W$3</f>
        <v>0</v>
      </c>
      <c r="X17" s="40">
        <v>0</v>
      </c>
      <c r="Y17" s="41">
        <v>0</v>
      </c>
      <c r="Z17" s="78">
        <f t="shared" si="4"/>
        <v>0</v>
      </c>
      <c r="AA17" s="80" t="e">
        <f>+Z17/$Z$7</f>
        <v>#DIV/0!</v>
      </c>
    </row>
    <row r="18" spans="1:27" ht="15.75" thickBot="1">
      <c r="B18" s="63"/>
      <c r="C18" s="63"/>
      <c r="D18" s="72">
        <f t="shared" ref="D18:D53" si="5">+C18-B18</f>
        <v>0</v>
      </c>
      <c r="E18" s="64"/>
      <c r="F18" s="64"/>
      <c r="G18" s="64"/>
      <c r="H18" s="64"/>
      <c r="I18" s="64"/>
      <c r="J18" s="21"/>
      <c r="K18" s="21"/>
      <c r="L18" s="70"/>
      <c r="M18" s="70"/>
      <c r="N18" s="73">
        <f t="shared" si="1"/>
        <v>0</v>
      </c>
      <c r="O18" s="66"/>
      <c r="P18" s="67">
        <f t="shared" si="3"/>
        <v>0</v>
      </c>
      <c r="T18" s="68">
        <f t="shared" si="2"/>
        <v>0</v>
      </c>
      <c r="V18" s="39" t="s">
        <v>21</v>
      </c>
      <c r="W18" s="75">
        <f>SUM(W15:W17)</f>
        <v>0</v>
      </c>
      <c r="X18" s="76">
        <f>SUM(X15:X17)</f>
        <v>0</v>
      </c>
      <c r="Y18" s="75">
        <f>SUM(Y15:Y17)</f>
        <v>0</v>
      </c>
      <c r="Z18" s="75">
        <f>SUM(Z15:Z17)</f>
        <v>0</v>
      </c>
      <c r="AA18" s="77" t="e">
        <f>SUM(AA15:AA17)</f>
        <v>#DIV/0!</v>
      </c>
    </row>
    <row r="19" spans="1:27" ht="16.5" thickTop="1" thickBot="1">
      <c r="B19" s="63"/>
      <c r="C19" s="63"/>
      <c r="D19" s="72">
        <f t="shared" si="5"/>
        <v>0</v>
      </c>
      <c r="E19" s="64"/>
      <c r="F19" s="64"/>
      <c r="G19" s="64"/>
      <c r="H19" s="64"/>
      <c r="I19" s="64"/>
      <c r="J19" s="21"/>
      <c r="K19" s="21"/>
      <c r="L19" s="70"/>
      <c r="M19" s="70"/>
      <c r="N19" s="73">
        <f t="shared" si="1"/>
        <v>0</v>
      </c>
      <c r="O19" s="66"/>
      <c r="P19" s="67">
        <f t="shared" si="3"/>
        <v>0</v>
      </c>
      <c r="T19" s="68">
        <f t="shared" si="2"/>
        <v>0</v>
      </c>
      <c r="V19" s="49" t="s">
        <v>153</v>
      </c>
      <c r="W19" s="50"/>
      <c r="X19" s="50"/>
      <c r="Y19" s="50"/>
      <c r="Z19" s="50"/>
      <c r="AA19" s="51"/>
    </row>
    <row r="20" spans="1:27">
      <c r="B20" s="63"/>
      <c r="C20" s="63"/>
      <c r="D20" s="72">
        <f t="shared" si="5"/>
        <v>0</v>
      </c>
      <c r="E20" s="64"/>
      <c r="F20" s="64"/>
      <c r="G20" s="64"/>
      <c r="H20" s="64"/>
      <c r="I20" s="64"/>
      <c r="J20" s="21"/>
      <c r="K20" s="21"/>
      <c r="L20" s="70"/>
      <c r="M20" s="70"/>
      <c r="N20" s="73">
        <f t="shared" si="1"/>
        <v>0</v>
      </c>
      <c r="O20" s="66"/>
      <c r="P20" s="67">
        <f t="shared" si="3"/>
        <v>0</v>
      </c>
      <c r="T20" s="68">
        <f t="shared" si="2"/>
        <v>0</v>
      </c>
    </row>
    <row r="21" spans="1:27">
      <c r="B21" s="63"/>
      <c r="C21" s="63"/>
      <c r="D21" s="72">
        <f t="shared" si="5"/>
        <v>0</v>
      </c>
      <c r="E21" s="64"/>
      <c r="F21" s="64"/>
      <c r="G21" s="64"/>
      <c r="H21" s="64"/>
      <c r="I21" s="64"/>
      <c r="J21" s="21"/>
      <c r="K21" s="21"/>
      <c r="L21" s="65"/>
      <c r="M21" s="65"/>
      <c r="N21" s="73">
        <f t="shared" si="1"/>
        <v>0</v>
      </c>
      <c r="O21" s="66"/>
      <c r="P21" s="67">
        <f t="shared" si="3"/>
        <v>0</v>
      </c>
      <c r="T21" s="68">
        <f t="shared" si="2"/>
        <v>0</v>
      </c>
      <c r="V21" s="71"/>
    </row>
    <row r="22" spans="1:27">
      <c r="B22" s="63"/>
      <c r="C22" s="63"/>
      <c r="D22" s="72">
        <f t="shared" si="5"/>
        <v>0</v>
      </c>
      <c r="E22" s="64"/>
      <c r="F22" s="64"/>
      <c r="G22" s="64"/>
      <c r="H22" s="64"/>
      <c r="I22" s="64"/>
      <c r="J22" s="21"/>
      <c r="K22" s="21"/>
      <c r="L22" s="65"/>
      <c r="M22" s="65"/>
      <c r="N22" s="73">
        <f t="shared" si="1"/>
        <v>0</v>
      </c>
      <c r="O22" s="66"/>
      <c r="P22" s="67">
        <f t="shared" si="3"/>
        <v>0</v>
      </c>
      <c r="T22" s="68">
        <f t="shared" si="2"/>
        <v>0</v>
      </c>
      <c r="V22" s="71"/>
    </row>
    <row r="23" spans="1:27">
      <c r="B23" s="63"/>
      <c r="C23" s="63"/>
      <c r="D23" s="72">
        <f t="shared" si="5"/>
        <v>0</v>
      </c>
      <c r="E23" s="64"/>
      <c r="F23" s="64"/>
      <c r="G23" s="64"/>
      <c r="H23" s="64"/>
      <c r="I23" s="64"/>
      <c r="J23" s="21"/>
      <c r="K23" s="21"/>
      <c r="L23" s="65"/>
      <c r="M23" s="65"/>
      <c r="N23" s="73">
        <f t="shared" si="1"/>
        <v>0</v>
      </c>
      <c r="O23" s="66"/>
      <c r="P23" s="67">
        <f t="shared" si="3"/>
        <v>0</v>
      </c>
      <c r="T23" s="68">
        <f t="shared" si="2"/>
        <v>0</v>
      </c>
      <c r="V23" s="71"/>
    </row>
    <row r="24" spans="1:27">
      <c r="B24" s="63"/>
      <c r="C24" s="63"/>
      <c r="D24" s="72">
        <f t="shared" si="5"/>
        <v>0</v>
      </c>
      <c r="J24" s="21"/>
      <c r="K24" s="21"/>
      <c r="L24" s="70"/>
      <c r="M24" s="70"/>
      <c r="N24" s="73">
        <f t="shared" si="1"/>
        <v>0</v>
      </c>
      <c r="O24" s="66"/>
      <c r="P24" s="67">
        <f t="shared" si="3"/>
        <v>0</v>
      </c>
      <c r="T24" s="68">
        <f t="shared" si="2"/>
        <v>0</v>
      </c>
    </row>
    <row r="25" spans="1:27">
      <c r="B25" s="63"/>
      <c r="C25" s="63"/>
      <c r="D25" s="72">
        <f t="shared" si="5"/>
        <v>0</v>
      </c>
      <c r="E25" s="64"/>
      <c r="F25" s="64"/>
      <c r="G25" s="64"/>
      <c r="H25" s="64"/>
      <c r="I25" s="64"/>
      <c r="J25" s="21"/>
      <c r="K25" s="21"/>
      <c r="L25" s="70"/>
      <c r="M25" s="70"/>
      <c r="N25" s="73">
        <f t="shared" si="1"/>
        <v>0</v>
      </c>
      <c r="O25" s="66"/>
      <c r="P25" s="67">
        <f t="shared" si="3"/>
        <v>0</v>
      </c>
      <c r="T25" s="68">
        <f t="shared" si="2"/>
        <v>0</v>
      </c>
    </row>
    <row r="26" spans="1:27">
      <c r="B26" s="63"/>
      <c r="C26" s="63"/>
      <c r="D26" s="72">
        <f t="shared" si="5"/>
        <v>0</v>
      </c>
      <c r="E26" s="64"/>
      <c r="F26" s="64"/>
      <c r="G26" s="64"/>
      <c r="H26" s="64"/>
      <c r="I26" s="64"/>
      <c r="J26" s="21"/>
      <c r="K26" s="21"/>
      <c r="L26" s="70"/>
      <c r="M26" s="70"/>
      <c r="N26" s="73">
        <f t="shared" si="1"/>
        <v>0</v>
      </c>
      <c r="O26" s="66"/>
      <c r="P26" s="67">
        <f t="shared" si="3"/>
        <v>0</v>
      </c>
      <c r="T26" s="68">
        <f t="shared" si="2"/>
        <v>0</v>
      </c>
    </row>
    <row r="27" spans="1:27">
      <c r="B27" s="63"/>
      <c r="C27" s="63"/>
      <c r="D27" s="72">
        <f t="shared" si="5"/>
        <v>0</v>
      </c>
      <c r="E27" s="64"/>
      <c r="F27" s="64"/>
      <c r="G27" s="64"/>
      <c r="H27" s="64"/>
      <c r="I27" s="64"/>
      <c r="J27" s="21"/>
      <c r="K27" s="21"/>
      <c r="L27" s="70"/>
      <c r="M27" s="70"/>
      <c r="N27" s="73">
        <f t="shared" si="1"/>
        <v>0</v>
      </c>
      <c r="O27" s="66"/>
      <c r="P27" s="67">
        <f t="shared" si="3"/>
        <v>0</v>
      </c>
      <c r="T27" s="68">
        <f t="shared" si="2"/>
        <v>0</v>
      </c>
    </row>
    <row r="28" spans="1:27">
      <c r="B28" s="63"/>
      <c r="C28" s="63"/>
      <c r="D28" s="72">
        <f t="shared" si="5"/>
        <v>0</v>
      </c>
      <c r="E28" s="64"/>
      <c r="F28" s="64"/>
      <c r="G28" s="64"/>
      <c r="H28" s="64"/>
      <c r="I28" s="64"/>
      <c r="J28" s="21"/>
      <c r="K28" s="21"/>
      <c r="L28" s="70"/>
      <c r="M28" s="70"/>
      <c r="N28" s="73">
        <f t="shared" si="1"/>
        <v>0</v>
      </c>
      <c r="O28" s="66"/>
      <c r="P28" s="67">
        <f t="shared" si="3"/>
        <v>0</v>
      </c>
      <c r="T28" s="68">
        <f t="shared" si="2"/>
        <v>0</v>
      </c>
    </row>
    <row r="29" spans="1:27">
      <c r="B29" s="63"/>
      <c r="C29" s="63"/>
      <c r="D29" s="72">
        <f t="shared" si="5"/>
        <v>0</v>
      </c>
      <c r="E29" s="64"/>
      <c r="F29" s="64"/>
      <c r="G29" s="64"/>
      <c r="H29" s="64"/>
      <c r="I29" s="64"/>
      <c r="J29" s="21"/>
      <c r="K29" s="21"/>
      <c r="L29" s="70"/>
      <c r="M29" s="70"/>
      <c r="N29" s="73">
        <f t="shared" si="1"/>
        <v>0</v>
      </c>
      <c r="O29" s="66"/>
      <c r="P29" s="67">
        <f t="shared" si="3"/>
        <v>0</v>
      </c>
      <c r="T29" s="68">
        <f t="shared" si="2"/>
        <v>0</v>
      </c>
    </row>
    <row r="30" spans="1:27">
      <c r="B30" s="63"/>
      <c r="C30" s="63"/>
      <c r="D30" s="72">
        <f t="shared" si="5"/>
        <v>0</v>
      </c>
      <c r="E30" s="64"/>
      <c r="F30" s="64"/>
      <c r="G30" s="64"/>
      <c r="H30" s="64"/>
      <c r="I30" s="64"/>
      <c r="J30" s="21"/>
      <c r="K30" s="21"/>
      <c r="L30" s="70"/>
      <c r="M30" s="70"/>
      <c r="N30" s="73">
        <f t="shared" si="1"/>
        <v>0</v>
      </c>
      <c r="O30" s="66"/>
      <c r="P30" s="67">
        <f t="shared" si="3"/>
        <v>0</v>
      </c>
      <c r="T30" s="68">
        <f t="shared" si="2"/>
        <v>0</v>
      </c>
    </row>
    <row r="31" spans="1:27">
      <c r="B31" s="63"/>
      <c r="C31" s="63"/>
      <c r="D31" s="72">
        <f t="shared" si="5"/>
        <v>0</v>
      </c>
      <c r="E31" s="64"/>
      <c r="F31" s="64"/>
      <c r="G31" s="64"/>
      <c r="H31" s="64"/>
      <c r="I31" s="64"/>
      <c r="J31" s="21"/>
      <c r="K31" s="21"/>
      <c r="L31" s="70"/>
      <c r="M31" s="70"/>
      <c r="N31" s="73">
        <f t="shared" si="1"/>
        <v>0</v>
      </c>
      <c r="O31" s="66"/>
      <c r="P31" s="67">
        <f t="shared" si="3"/>
        <v>0</v>
      </c>
      <c r="T31" s="68">
        <f t="shared" si="2"/>
        <v>0</v>
      </c>
    </row>
    <row r="32" spans="1:27">
      <c r="B32" s="63"/>
      <c r="C32" s="63"/>
      <c r="D32" s="72">
        <f t="shared" si="5"/>
        <v>0</v>
      </c>
      <c r="E32" s="64"/>
      <c r="F32" s="64"/>
      <c r="G32" s="64"/>
      <c r="H32" s="64"/>
      <c r="I32" s="64"/>
      <c r="J32" s="21"/>
      <c r="K32" s="21"/>
      <c r="L32" s="70"/>
      <c r="M32" s="70"/>
      <c r="N32" s="73">
        <f t="shared" si="1"/>
        <v>0</v>
      </c>
      <c r="O32" s="66"/>
      <c r="P32" s="67">
        <f t="shared" si="3"/>
        <v>0</v>
      </c>
      <c r="T32" s="68">
        <f t="shared" si="2"/>
        <v>0</v>
      </c>
    </row>
    <row r="33" spans="2:20">
      <c r="B33" s="63"/>
      <c r="C33" s="63"/>
      <c r="D33" s="72">
        <f t="shared" si="5"/>
        <v>0</v>
      </c>
      <c r="E33" s="64"/>
      <c r="F33" s="64"/>
      <c r="G33" s="64"/>
      <c r="H33" s="64"/>
      <c r="I33" s="64"/>
      <c r="J33" s="21"/>
      <c r="K33" s="21"/>
      <c r="L33" s="70"/>
      <c r="M33" s="70"/>
      <c r="N33" s="73">
        <f t="shared" si="1"/>
        <v>0</v>
      </c>
      <c r="O33" s="66"/>
      <c r="P33" s="67">
        <f t="shared" si="3"/>
        <v>0</v>
      </c>
      <c r="T33" s="68">
        <f t="shared" si="2"/>
        <v>0</v>
      </c>
    </row>
    <row r="34" spans="2:20">
      <c r="B34" s="63"/>
      <c r="C34" s="63"/>
      <c r="D34" s="72">
        <f t="shared" si="5"/>
        <v>0</v>
      </c>
      <c r="E34" s="64"/>
      <c r="F34" s="64"/>
      <c r="G34" s="64"/>
      <c r="H34" s="64"/>
      <c r="I34" s="64"/>
      <c r="J34" s="21"/>
      <c r="K34" s="21"/>
      <c r="L34" s="70"/>
      <c r="M34" s="70"/>
      <c r="N34" s="73">
        <f t="shared" si="1"/>
        <v>0</v>
      </c>
      <c r="O34" s="66"/>
      <c r="P34" s="67">
        <f t="shared" si="3"/>
        <v>0</v>
      </c>
      <c r="T34" s="68">
        <f t="shared" si="2"/>
        <v>0</v>
      </c>
    </row>
    <row r="35" spans="2:20">
      <c r="B35" s="63"/>
      <c r="C35" s="63"/>
      <c r="D35" s="72">
        <f t="shared" si="5"/>
        <v>0</v>
      </c>
      <c r="E35" s="64"/>
      <c r="F35" s="64"/>
      <c r="G35" s="64"/>
      <c r="H35" s="64"/>
      <c r="I35" s="64"/>
      <c r="J35" s="21"/>
      <c r="K35" s="21"/>
      <c r="L35" s="70"/>
      <c r="M35" s="70"/>
      <c r="N35" s="73">
        <f t="shared" si="1"/>
        <v>0</v>
      </c>
      <c r="O35" s="66"/>
      <c r="P35" s="67">
        <f t="shared" si="3"/>
        <v>0</v>
      </c>
      <c r="T35" s="68">
        <f t="shared" si="2"/>
        <v>0</v>
      </c>
    </row>
    <row r="36" spans="2:20">
      <c r="D36" s="72">
        <f t="shared" si="5"/>
        <v>0</v>
      </c>
      <c r="J36" s="21"/>
      <c r="K36" s="21"/>
      <c r="N36" s="73">
        <f t="shared" si="1"/>
        <v>0</v>
      </c>
      <c r="O36" s="66"/>
      <c r="P36" s="67">
        <f t="shared" si="3"/>
        <v>0</v>
      </c>
      <c r="T36" s="68">
        <f t="shared" si="2"/>
        <v>0</v>
      </c>
    </row>
    <row r="37" spans="2:20">
      <c r="D37" s="72">
        <f t="shared" si="5"/>
        <v>0</v>
      </c>
      <c r="J37" s="21"/>
      <c r="K37" s="21"/>
      <c r="N37" s="73">
        <f t="shared" si="1"/>
        <v>0</v>
      </c>
      <c r="O37" s="66"/>
      <c r="P37" s="67">
        <f t="shared" si="3"/>
        <v>0</v>
      </c>
      <c r="T37" s="68">
        <f t="shared" si="2"/>
        <v>0</v>
      </c>
    </row>
    <row r="38" spans="2:20">
      <c r="D38" s="72">
        <f t="shared" si="5"/>
        <v>0</v>
      </c>
      <c r="J38" s="21"/>
      <c r="K38" s="21"/>
      <c r="N38" s="73">
        <f t="shared" si="1"/>
        <v>0</v>
      </c>
      <c r="O38" s="66"/>
      <c r="P38" s="67">
        <f t="shared" si="3"/>
        <v>0</v>
      </c>
      <c r="T38" s="68">
        <f t="shared" si="2"/>
        <v>0</v>
      </c>
    </row>
    <row r="39" spans="2:20">
      <c r="D39" s="72">
        <f t="shared" si="5"/>
        <v>0</v>
      </c>
      <c r="J39" s="21"/>
      <c r="K39" s="21"/>
      <c r="N39" s="73">
        <f t="shared" si="1"/>
        <v>0</v>
      </c>
      <c r="O39" s="66"/>
      <c r="P39" s="67">
        <f t="shared" si="3"/>
        <v>0</v>
      </c>
      <c r="T39" s="68">
        <f t="shared" si="2"/>
        <v>0</v>
      </c>
    </row>
    <row r="40" spans="2:20">
      <c r="D40" s="72">
        <f t="shared" si="5"/>
        <v>0</v>
      </c>
      <c r="J40" s="21"/>
      <c r="K40" s="21"/>
      <c r="N40" s="73">
        <f t="shared" si="1"/>
        <v>0</v>
      </c>
      <c r="O40" s="66"/>
      <c r="P40" s="67">
        <f t="shared" si="3"/>
        <v>0</v>
      </c>
      <c r="T40" s="68">
        <f t="shared" si="2"/>
        <v>0</v>
      </c>
    </row>
    <row r="41" spans="2:20">
      <c r="D41" s="72">
        <f t="shared" si="5"/>
        <v>0</v>
      </c>
      <c r="J41" s="21"/>
      <c r="K41" s="21"/>
      <c r="N41" s="73">
        <f t="shared" si="1"/>
        <v>0</v>
      </c>
      <c r="O41" s="66"/>
      <c r="P41" s="67">
        <f t="shared" si="3"/>
        <v>0</v>
      </c>
      <c r="T41" s="68">
        <f t="shared" si="2"/>
        <v>0</v>
      </c>
    </row>
    <row r="42" spans="2:20">
      <c r="D42" s="72">
        <f t="shared" si="5"/>
        <v>0</v>
      </c>
      <c r="J42" s="21"/>
      <c r="K42" s="21"/>
      <c r="N42" s="73">
        <f t="shared" si="1"/>
        <v>0</v>
      </c>
      <c r="O42" s="66"/>
      <c r="P42" s="67">
        <f t="shared" si="3"/>
        <v>0</v>
      </c>
      <c r="T42" s="68">
        <f t="shared" si="2"/>
        <v>0</v>
      </c>
    </row>
    <row r="43" spans="2:20">
      <c r="D43" s="72">
        <f t="shared" si="5"/>
        <v>0</v>
      </c>
      <c r="J43" s="21"/>
      <c r="K43" s="21"/>
      <c r="N43" s="73">
        <f t="shared" si="1"/>
        <v>0</v>
      </c>
      <c r="O43" s="66"/>
      <c r="P43" s="67">
        <f t="shared" si="3"/>
        <v>0</v>
      </c>
      <c r="T43" s="68">
        <f t="shared" si="2"/>
        <v>0</v>
      </c>
    </row>
    <row r="44" spans="2:20">
      <c r="D44" s="72">
        <f t="shared" si="5"/>
        <v>0</v>
      </c>
      <c r="J44" s="21"/>
      <c r="K44" s="21"/>
      <c r="N44" s="73">
        <f t="shared" si="1"/>
        <v>0</v>
      </c>
      <c r="O44" s="66"/>
      <c r="P44" s="67">
        <f t="shared" si="3"/>
        <v>0</v>
      </c>
      <c r="T44" s="68">
        <f t="shared" si="2"/>
        <v>0</v>
      </c>
    </row>
    <row r="45" spans="2:20">
      <c r="D45" s="72">
        <f t="shared" si="5"/>
        <v>0</v>
      </c>
      <c r="J45" s="21"/>
      <c r="K45" s="21"/>
      <c r="N45" s="73">
        <f t="shared" si="1"/>
        <v>0</v>
      </c>
      <c r="O45" s="66"/>
      <c r="P45" s="67">
        <f t="shared" si="3"/>
        <v>0</v>
      </c>
      <c r="T45" s="68">
        <f t="shared" si="2"/>
        <v>0</v>
      </c>
    </row>
    <row r="46" spans="2:20">
      <c r="D46" s="72">
        <f t="shared" si="5"/>
        <v>0</v>
      </c>
      <c r="J46" s="21"/>
      <c r="K46" s="21"/>
      <c r="N46" s="73">
        <f t="shared" si="1"/>
        <v>0</v>
      </c>
      <c r="O46" s="66"/>
      <c r="P46" s="67">
        <f t="shared" si="3"/>
        <v>0</v>
      </c>
      <c r="T46" s="68">
        <f t="shared" si="2"/>
        <v>0</v>
      </c>
    </row>
    <row r="47" spans="2:20">
      <c r="D47" s="72">
        <f t="shared" si="5"/>
        <v>0</v>
      </c>
      <c r="J47" s="21"/>
      <c r="K47" s="21"/>
      <c r="N47" s="73">
        <f t="shared" si="1"/>
        <v>0</v>
      </c>
      <c r="O47" s="66"/>
      <c r="P47" s="67">
        <f t="shared" si="3"/>
        <v>0</v>
      </c>
      <c r="T47" s="68">
        <f t="shared" si="2"/>
        <v>0</v>
      </c>
    </row>
    <row r="48" spans="2:20">
      <c r="D48" s="72">
        <f t="shared" si="5"/>
        <v>0</v>
      </c>
      <c r="J48" s="21"/>
      <c r="K48" s="21"/>
      <c r="N48" s="73">
        <f t="shared" si="1"/>
        <v>0</v>
      </c>
      <c r="O48" s="66"/>
      <c r="P48" s="67">
        <f t="shared" si="3"/>
        <v>0</v>
      </c>
      <c r="T48" s="68">
        <f t="shared" si="2"/>
        <v>0</v>
      </c>
    </row>
    <row r="49" spans="4:20">
      <c r="D49" s="72">
        <f t="shared" si="5"/>
        <v>0</v>
      </c>
      <c r="J49" s="21"/>
      <c r="K49" s="21"/>
      <c r="N49" s="73">
        <f t="shared" si="1"/>
        <v>0</v>
      </c>
      <c r="O49" s="66"/>
      <c r="P49" s="67">
        <f t="shared" si="3"/>
        <v>0</v>
      </c>
      <c r="T49" s="68">
        <f t="shared" si="2"/>
        <v>0</v>
      </c>
    </row>
    <row r="50" spans="4:20">
      <c r="D50" s="72">
        <f t="shared" si="5"/>
        <v>0</v>
      </c>
      <c r="J50" s="21"/>
      <c r="K50" s="21"/>
      <c r="N50" s="73">
        <f t="shared" si="1"/>
        <v>0</v>
      </c>
      <c r="O50" s="66"/>
      <c r="P50" s="67">
        <f t="shared" si="3"/>
        <v>0</v>
      </c>
      <c r="T50" s="68">
        <f t="shared" si="2"/>
        <v>0</v>
      </c>
    </row>
    <row r="51" spans="4:20">
      <c r="D51" s="72">
        <f t="shared" si="5"/>
        <v>0</v>
      </c>
      <c r="J51" s="21"/>
      <c r="K51" s="21"/>
      <c r="N51" s="73">
        <f t="shared" si="1"/>
        <v>0</v>
      </c>
      <c r="O51" s="66"/>
      <c r="P51" s="67">
        <f t="shared" si="3"/>
        <v>0</v>
      </c>
      <c r="T51" s="68">
        <f t="shared" si="2"/>
        <v>0</v>
      </c>
    </row>
    <row r="52" spans="4:20">
      <c r="D52" s="72">
        <f t="shared" si="5"/>
        <v>0</v>
      </c>
      <c r="J52" s="21"/>
      <c r="K52" s="21"/>
      <c r="N52" s="73">
        <f t="shared" si="1"/>
        <v>0</v>
      </c>
      <c r="O52" s="66"/>
      <c r="P52" s="67">
        <f t="shared" si="3"/>
        <v>0</v>
      </c>
      <c r="T52" s="68">
        <f t="shared" si="2"/>
        <v>0</v>
      </c>
    </row>
    <row r="53" spans="4:20">
      <c r="D53" s="72">
        <f t="shared" si="5"/>
        <v>0</v>
      </c>
      <c r="J53" s="21"/>
      <c r="K53" s="21"/>
      <c r="N53" s="73">
        <f t="shared" si="1"/>
        <v>0</v>
      </c>
      <c r="O53" s="66"/>
      <c r="P53" s="67">
        <f t="shared" si="3"/>
        <v>0</v>
      </c>
      <c r="T53" s="68">
        <f t="shared" si="2"/>
        <v>0</v>
      </c>
    </row>
    <row r="54" spans="4:20">
      <c r="D54" s="72">
        <f t="shared" ref="D54:D70" si="6">+C54-B54</f>
        <v>0</v>
      </c>
      <c r="J54" s="21"/>
      <c r="K54" s="21"/>
      <c r="N54" s="73">
        <f t="shared" ref="N54:N70" si="7">+M54-L54</f>
        <v>0</v>
      </c>
      <c r="O54" s="66"/>
      <c r="P54" s="67">
        <f t="shared" ref="P54:P70" si="8">ROUND(+(C54*M54)-(B54*L54),2)</f>
        <v>0</v>
      </c>
      <c r="T54" s="68">
        <f t="shared" ref="T54:T70" si="9">LEN(Q54)</f>
        <v>0</v>
      </c>
    </row>
    <row r="55" spans="4:20">
      <c r="D55" s="72">
        <f t="shared" si="6"/>
        <v>0</v>
      </c>
      <c r="J55" s="21"/>
      <c r="K55" s="21"/>
      <c r="N55" s="73">
        <f t="shared" si="7"/>
        <v>0</v>
      </c>
      <c r="O55" s="66"/>
      <c r="P55" s="67">
        <f t="shared" si="8"/>
        <v>0</v>
      </c>
      <c r="T55" s="68">
        <f t="shared" si="9"/>
        <v>0</v>
      </c>
    </row>
    <row r="56" spans="4:20">
      <c r="D56" s="72">
        <f t="shared" si="6"/>
        <v>0</v>
      </c>
      <c r="J56" s="21"/>
      <c r="K56" s="21"/>
      <c r="N56" s="73">
        <f t="shared" si="7"/>
        <v>0</v>
      </c>
      <c r="O56" s="66"/>
      <c r="P56" s="67">
        <f t="shared" si="8"/>
        <v>0</v>
      </c>
      <c r="T56" s="68">
        <f t="shared" si="9"/>
        <v>0</v>
      </c>
    </row>
    <row r="57" spans="4:20">
      <c r="D57" s="72">
        <f t="shared" si="6"/>
        <v>0</v>
      </c>
      <c r="J57" s="21"/>
      <c r="K57" s="21"/>
      <c r="N57" s="73">
        <f t="shared" si="7"/>
        <v>0</v>
      </c>
      <c r="O57" s="66"/>
      <c r="P57" s="67">
        <f t="shared" si="8"/>
        <v>0</v>
      </c>
      <c r="T57" s="68">
        <f t="shared" si="9"/>
        <v>0</v>
      </c>
    </row>
    <row r="58" spans="4:20">
      <c r="D58" s="72">
        <f t="shared" si="6"/>
        <v>0</v>
      </c>
      <c r="J58" s="21"/>
      <c r="K58" s="21"/>
      <c r="N58" s="73">
        <f t="shared" si="7"/>
        <v>0</v>
      </c>
      <c r="O58" s="66"/>
      <c r="P58" s="67">
        <f t="shared" si="8"/>
        <v>0</v>
      </c>
      <c r="T58" s="68">
        <f t="shared" si="9"/>
        <v>0</v>
      </c>
    </row>
    <row r="59" spans="4:20">
      <c r="D59" s="72">
        <f t="shared" si="6"/>
        <v>0</v>
      </c>
      <c r="J59" s="21"/>
      <c r="K59" s="21"/>
      <c r="N59" s="73">
        <f t="shared" si="7"/>
        <v>0</v>
      </c>
      <c r="O59" s="66"/>
      <c r="P59" s="67">
        <f t="shared" si="8"/>
        <v>0</v>
      </c>
      <c r="T59" s="68">
        <f t="shared" si="9"/>
        <v>0</v>
      </c>
    </row>
    <row r="60" spans="4:20">
      <c r="D60" s="72">
        <f t="shared" si="6"/>
        <v>0</v>
      </c>
      <c r="J60" s="21"/>
      <c r="K60" s="21"/>
      <c r="N60" s="73">
        <f t="shared" si="7"/>
        <v>0</v>
      </c>
      <c r="O60" s="66"/>
      <c r="P60" s="67">
        <f t="shared" si="8"/>
        <v>0</v>
      </c>
      <c r="T60" s="68">
        <f t="shared" si="9"/>
        <v>0</v>
      </c>
    </row>
    <row r="61" spans="4:20">
      <c r="D61" s="72">
        <f t="shared" si="6"/>
        <v>0</v>
      </c>
      <c r="J61" s="21"/>
      <c r="K61" s="21"/>
      <c r="N61" s="73">
        <f t="shared" si="7"/>
        <v>0</v>
      </c>
      <c r="O61" s="66"/>
      <c r="P61" s="67">
        <f t="shared" si="8"/>
        <v>0</v>
      </c>
      <c r="T61" s="68">
        <f t="shared" si="9"/>
        <v>0</v>
      </c>
    </row>
    <row r="62" spans="4:20">
      <c r="D62" s="72">
        <f t="shared" si="6"/>
        <v>0</v>
      </c>
      <c r="J62" s="21"/>
      <c r="K62" s="21"/>
      <c r="N62" s="73">
        <f t="shared" si="7"/>
        <v>0</v>
      </c>
      <c r="O62" s="66"/>
      <c r="P62" s="67">
        <f t="shared" si="8"/>
        <v>0</v>
      </c>
      <c r="T62" s="68">
        <f t="shared" si="9"/>
        <v>0</v>
      </c>
    </row>
    <row r="63" spans="4:20">
      <c r="D63" s="72">
        <f t="shared" si="6"/>
        <v>0</v>
      </c>
      <c r="J63" s="21"/>
      <c r="K63" s="21"/>
      <c r="N63" s="73">
        <f t="shared" si="7"/>
        <v>0</v>
      </c>
      <c r="O63" s="66"/>
      <c r="P63" s="67">
        <f t="shared" si="8"/>
        <v>0</v>
      </c>
      <c r="T63" s="68">
        <f t="shared" si="9"/>
        <v>0</v>
      </c>
    </row>
    <row r="64" spans="4:20">
      <c r="D64" s="72">
        <f t="shared" si="6"/>
        <v>0</v>
      </c>
      <c r="J64" s="21"/>
      <c r="K64" s="21"/>
      <c r="N64" s="73">
        <f t="shared" si="7"/>
        <v>0</v>
      </c>
      <c r="O64" s="66"/>
      <c r="P64" s="67">
        <f t="shared" si="8"/>
        <v>0</v>
      </c>
      <c r="T64" s="68">
        <f t="shared" si="9"/>
        <v>0</v>
      </c>
    </row>
    <row r="65" spans="4:20">
      <c r="D65" s="72">
        <f t="shared" si="6"/>
        <v>0</v>
      </c>
      <c r="J65" s="21"/>
      <c r="K65" s="21"/>
      <c r="N65" s="73">
        <f t="shared" si="7"/>
        <v>0</v>
      </c>
      <c r="O65" s="66"/>
      <c r="P65" s="67">
        <f t="shared" si="8"/>
        <v>0</v>
      </c>
      <c r="T65" s="68">
        <f t="shared" si="9"/>
        <v>0</v>
      </c>
    </row>
    <row r="66" spans="4:20">
      <c r="D66" s="72">
        <f t="shared" si="6"/>
        <v>0</v>
      </c>
      <c r="J66" s="21"/>
      <c r="K66" s="21"/>
      <c r="N66" s="73">
        <f t="shared" si="7"/>
        <v>0</v>
      </c>
      <c r="O66" s="66"/>
      <c r="P66" s="67">
        <f t="shared" si="8"/>
        <v>0</v>
      </c>
      <c r="T66" s="68">
        <f t="shared" si="9"/>
        <v>0</v>
      </c>
    </row>
    <row r="67" spans="4:20">
      <c r="D67" s="72">
        <f t="shared" si="6"/>
        <v>0</v>
      </c>
      <c r="J67" s="21"/>
      <c r="K67" s="21"/>
      <c r="N67" s="73">
        <f t="shared" si="7"/>
        <v>0</v>
      </c>
      <c r="O67" s="66"/>
      <c r="P67" s="67">
        <f t="shared" si="8"/>
        <v>0</v>
      </c>
      <c r="T67" s="68">
        <f t="shared" si="9"/>
        <v>0</v>
      </c>
    </row>
    <row r="68" spans="4:20">
      <c r="D68" s="72">
        <f t="shared" si="6"/>
        <v>0</v>
      </c>
      <c r="J68" s="21"/>
      <c r="K68" s="21"/>
      <c r="N68" s="73">
        <f t="shared" si="7"/>
        <v>0</v>
      </c>
      <c r="O68" s="66"/>
      <c r="P68" s="67">
        <f t="shared" si="8"/>
        <v>0</v>
      </c>
      <c r="T68" s="68">
        <f t="shared" si="9"/>
        <v>0</v>
      </c>
    </row>
    <row r="69" spans="4:20">
      <c r="D69" s="72">
        <f t="shared" si="6"/>
        <v>0</v>
      </c>
      <c r="J69" s="21"/>
      <c r="K69" s="21"/>
      <c r="N69" s="73">
        <f t="shared" si="7"/>
        <v>0</v>
      </c>
      <c r="O69" s="66"/>
      <c r="P69" s="67">
        <f t="shared" si="8"/>
        <v>0</v>
      </c>
      <c r="T69" s="68">
        <f t="shared" si="9"/>
        <v>0</v>
      </c>
    </row>
    <row r="70" spans="4:20">
      <c r="D70" s="72">
        <f t="shared" si="6"/>
        <v>0</v>
      </c>
      <c r="J70" s="21"/>
      <c r="K70" s="21"/>
      <c r="N70" s="73">
        <f t="shared" si="7"/>
        <v>0</v>
      </c>
      <c r="O70" s="66"/>
      <c r="P70" s="67">
        <f t="shared" si="8"/>
        <v>0</v>
      </c>
      <c r="T70" s="68">
        <f t="shared" si="9"/>
        <v>0</v>
      </c>
    </row>
  </sheetData>
  <sheetProtection algorithmName="SHA-512" hashValue="8mRixmc5Q386gykIwX5XphGvEk1qAd2yblTMajTMwYGuEtulo1V92C9Yd9eC8pyFBn60UqlV7/1ssIwbTBVQLg==" saltValue="K7zNDpfKtEfpHaDKOpiDoA==" spinCount="100000" sheet="1" objects="1" scenarios="1" selectLockedCells="1"/>
  <mergeCells count="15">
    <mergeCell ref="A5:B5"/>
    <mergeCell ref="C5:F5"/>
    <mergeCell ref="A6:B6"/>
    <mergeCell ref="C6:F6"/>
    <mergeCell ref="A2:B2"/>
    <mergeCell ref="A3:B3"/>
    <mergeCell ref="C3:I3"/>
    <mergeCell ref="A4:B4"/>
    <mergeCell ref="C4:F4"/>
    <mergeCell ref="N8:N9"/>
    <mergeCell ref="D8:D9"/>
    <mergeCell ref="E11:O11"/>
    <mergeCell ref="A11:D11"/>
    <mergeCell ref="P11:R11"/>
    <mergeCell ref="P8:P9"/>
  </mergeCells>
  <conditionalFormatting sqref="D10">
    <cfRule type="cellIs" dxfId="6" priority="1" operator="equal">
      <formula>"Must Net to Zero"</formula>
    </cfRule>
  </conditionalFormatting>
  <conditionalFormatting sqref="N10">
    <cfRule type="cellIs" dxfId="5" priority="3" operator="equal">
      <formula>"Must Net to Zero"</formula>
    </cfRule>
  </conditionalFormatting>
  <conditionalFormatting sqref="P10:P13">
    <cfRule type="cellIs" dxfId="4" priority="6" operator="equal">
      <formula>"Must Net to Zero"</formula>
    </cfRule>
  </conditionalFormatting>
  <conditionalFormatting sqref="Q7:R7 P8">
    <cfRule type="cellIs" dxfId="3" priority="7" operator="equal">
      <formula>"Must Net to Zero"</formula>
    </cfRule>
  </conditionalFormatting>
  <conditionalFormatting sqref="T14:T70">
    <cfRule type="cellIs" dxfId="2" priority="4" operator="greaterThan">
      <formula>30</formula>
    </cfRule>
  </conditionalFormatting>
  <printOptions horizontalCentered="1"/>
  <pageMargins left="0.2" right="0.2" top="0.5" bottom="0.5" header="0.3" footer="0.3"/>
  <pageSetup scale="5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B0F2D02-9876-46F8-B2AE-1318720F54A3}">
          <x14:formula1>
            <xm:f>Lists!$A$2:$A$3</xm:f>
          </x14:formula1>
          <xm:sqref>J14:J70</xm:sqref>
        </x14:dataValidation>
        <x14:dataValidation type="list" allowBlank="1" showInputMessage="1" showErrorMessage="1" xr:uid="{30D1DCDD-24F2-4663-BB8B-0D76B1706091}">
          <x14:formula1>
            <xm:f>Lists!$C$2:$C$4</xm:f>
          </x14:formula1>
          <xm:sqref>K14:K70</xm:sqref>
        </x14:dataValidation>
        <x14:dataValidation type="list" allowBlank="1" showInputMessage="1" showErrorMessage="1" xr:uid="{739903E7-D6CF-41C2-9C9E-A8E94657842F}">
          <x14:formula1>
            <xm:f>Lists!$G$2:$G$3</xm:f>
          </x14:formula1>
          <xm:sqref>O14:O70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C4E87-97BC-4555-B47A-B3EEC1DE4577}">
  <sheetPr>
    <pageSetUpPr fitToPage="1"/>
  </sheetPr>
  <dimension ref="A1:Y57"/>
  <sheetViews>
    <sheetView zoomScale="91" zoomScaleNormal="91" workbookViewId="0">
      <selection activeCell="K59" sqref="K59"/>
    </sheetView>
  </sheetViews>
  <sheetFormatPr defaultRowHeight="15"/>
  <cols>
    <col min="1" max="1" width="10.28515625" style="135" customWidth="1"/>
    <col min="2" max="4" width="12.42578125" style="128" customWidth="1"/>
    <col min="5" max="5" width="9" style="93" customWidth="1"/>
    <col min="6" max="9" width="6.7109375" style="93" customWidth="1"/>
    <col min="10" max="10" width="12.140625" customWidth="1"/>
    <col min="11" max="11" width="13.85546875" customWidth="1"/>
    <col min="12" max="12" width="14.7109375" customWidth="1"/>
    <col min="13" max="13" width="14" customWidth="1"/>
    <col min="14" max="14" width="14.7109375" customWidth="1"/>
    <col min="15" max="15" width="7.42578125" customWidth="1"/>
    <col min="16" max="16" width="12.85546875" style="128" customWidth="1"/>
    <col min="17" max="17" width="27.7109375" customWidth="1"/>
    <col min="18" max="18" width="37.42578125" bestFit="1" customWidth="1"/>
    <col min="19" max="19" width="3.5703125" customWidth="1"/>
    <col min="20" max="20" width="5.85546875" customWidth="1"/>
    <col min="21" max="23" width="11.7109375" customWidth="1"/>
    <col min="24" max="24" width="13.42578125" customWidth="1"/>
    <col min="25" max="25" width="20.7109375" customWidth="1"/>
  </cols>
  <sheetData>
    <row r="1" spans="1:25" ht="20.25">
      <c r="A1" s="82" t="s">
        <v>132</v>
      </c>
      <c r="B1" s="83"/>
      <c r="C1" s="83"/>
      <c r="D1" s="83"/>
      <c r="E1" s="82"/>
      <c r="F1" s="82"/>
      <c r="G1" s="82"/>
      <c r="H1" s="82"/>
      <c r="I1" s="82"/>
      <c r="J1" s="82"/>
      <c r="K1" s="82"/>
      <c r="L1" s="84"/>
      <c r="M1" s="84"/>
      <c r="N1" s="84"/>
      <c r="O1" s="84"/>
      <c r="P1" s="83"/>
      <c r="Q1" s="82"/>
      <c r="R1" s="82"/>
      <c r="T1" s="85" t="s">
        <v>1</v>
      </c>
      <c r="U1" s="86"/>
      <c r="V1" s="87"/>
      <c r="W1" s="87"/>
      <c r="X1" s="87"/>
      <c r="Y1" s="88"/>
    </row>
    <row r="2" spans="1:25">
      <c r="A2" s="171" t="s">
        <v>2</v>
      </c>
      <c r="B2" s="171"/>
      <c r="C2" s="89">
        <v>45415</v>
      </c>
      <c r="D2" s="90"/>
      <c r="E2" s="91"/>
      <c r="F2" s="91"/>
      <c r="G2" s="91"/>
      <c r="H2" s="92"/>
      <c r="J2" s="94"/>
      <c r="K2" s="94"/>
      <c r="L2" s="95"/>
      <c r="M2" s="95"/>
      <c r="N2" s="95"/>
      <c r="O2" s="95"/>
      <c r="P2" s="96"/>
      <c r="Q2" s="97"/>
      <c r="R2" s="97"/>
      <c r="T2" s="98"/>
      <c r="U2" s="99" t="s">
        <v>3</v>
      </c>
      <c r="V2" s="100" t="s">
        <v>4</v>
      </c>
      <c r="W2" s="101" t="s">
        <v>5</v>
      </c>
      <c r="X2" s="102" t="s">
        <v>6</v>
      </c>
      <c r="Y2" s="103" t="s">
        <v>7</v>
      </c>
    </row>
    <row r="3" spans="1:25">
      <c r="A3" s="171" t="s">
        <v>8</v>
      </c>
      <c r="B3" s="171"/>
      <c r="C3" s="172" t="s">
        <v>96</v>
      </c>
      <c r="D3" s="172"/>
      <c r="E3" s="172"/>
      <c r="F3" s="172"/>
      <c r="G3" s="172"/>
      <c r="H3" s="172"/>
      <c r="I3" s="172"/>
      <c r="J3" s="94"/>
      <c r="K3" s="94"/>
      <c r="L3" s="95"/>
      <c r="M3" s="95"/>
      <c r="N3" s="95"/>
      <c r="O3" s="95"/>
      <c r="P3" s="96"/>
      <c r="Q3" s="104"/>
      <c r="R3" s="104" t="s">
        <v>9</v>
      </c>
      <c r="T3" s="105"/>
      <c r="U3" s="106">
        <v>60000</v>
      </c>
      <c r="V3" s="107"/>
      <c r="W3" s="106">
        <v>-60000</v>
      </c>
      <c r="X3" s="81">
        <f>U3+W7</f>
        <v>1.0000076144933701E-7</v>
      </c>
      <c r="Y3" s="108"/>
    </row>
    <row r="4" spans="1:25" ht="14.45" customHeight="1">
      <c r="A4" s="171" t="s">
        <v>10</v>
      </c>
      <c r="B4" s="171"/>
      <c r="C4" s="173" t="s">
        <v>97</v>
      </c>
      <c r="D4" s="173"/>
      <c r="E4" s="173"/>
      <c r="F4" s="173"/>
      <c r="H4" s="92"/>
      <c r="J4" s="94"/>
      <c r="K4" s="94"/>
      <c r="L4" s="95"/>
      <c r="M4" s="95"/>
      <c r="O4" s="95"/>
      <c r="P4" s="174" t="s">
        <v>11</v>
      </c>
      <c r="Q4" s="109" t="s">
        <v>12</v>
      </c>
      <c r="R4" s="110"/>
      <c r="T4" s="111" t="s">
        <v>13</v>
      </c>
      <c r="U4" s="74">
        <f>+V4*$U$3</f>
        <v>60000</v>
      </c>
      <c r="V4" s="112">
        <v>1</v>
      </c>
      <c r="W4" s="113">
        <v>0</v>
      </c>
      <c r="X4" s="78">
        <f>U4+W4</f>
        <v>60000</v>
      </c>
      <c r="Y4" s="114">
        <f>+X4/$X$7</f>
        <v>599995431338.76599</v>
      </c>
    </row>
    <row r="5" spans="1:25">
      <c r="A5" s="171" t="s">
        <v>14</v>
      </c>
      <c r="B5" s="171"/>
      <c r="C5" s="175" t="s">
        <v>97</v>
      </c>
      <c r="D5" s="175"/>
      <c r="E5" s="175"/>
      <c r="F5" s="175"/>
      <c r="G5" s="91"/>
      <c r="H5" s="92"/>
      <c r="I5" s="92"/>
      <c r="J5" s="94"/>
      <c r="K5" s="94"/>
      <c r="L5" s="95"/>
      <c r="M5" s="95"/>
      <c r="O5" s="95"/>
      <c r="P5" s="174"/>
      <c r="Q5" s="109" t="s">
        <v>15</v>
      </c>
      <c r="R5" s="115"/>
      <c r="T5" s="111" t="s">
        <v>16</v>
      </c>
      <c r="U5" s="74">
        <f>+V5*$U$3</f>
        <v>0</v>
      </c>
      <c r="V5" s="112">
        <v>0</v>
      </c>
      <c r="W5" s="113">
        <v>-59999.999999899999</v>
      </c>
      <c r="X5" s="78">
        <f t="shared" ref="X5:X6" si="0">U5+W5</f>
        <v>-59999.999999899999</v>
      </c>
      <c r="Y5" s="114">
        <f>+X5/$X$7</f>
        <v>-599995431337.76599</v>
      </c>
    </row>
    <row r="6" spans="1:25">
      <c r="A6" s="171" t="s">
        <v>17</v>
      </c>
      <c r="B6" s="171"/>
      <c r="C6" s="175" t="s">
        <v>98</v>
      </c>
      <c r="D6" s="175"/>
      <c r="E6" s="175"/>
      <c r="F6" s="175"/>
      <c r="G6" s="116" t="s">
        <v>18</v>
      </c>
      <c r="H6" s="92"/>
      <c r="I6" s="92"/>
      <c r="J6" s="94"/>
      <c r="K6" s="94"/>
      <c r="L6" s="95"/>
      <c r="M6" s="95"/>
      <c r="O6" s="95"/>
      <c r="P6" s="117" t="str">
        <f>IF(SUM(P13:P57)=0,"","Must Net to Zero")</f>
        <v/>
      </c>
      <c r="Q6" s="109" t="s">
        <v>19</v>
      </c>
      <c r="R6" s="115"/>
      <c r="T6" s="111" t="s">
        <v>20</v>
      </c>
      <c r="U6" s="74">
        <f>+V6*$U$3</f>
        <v>0</v>
      </c>
      <c r="V6" s="112">
        <v>0</v>
      </c>
      <c r="W6" s="113">
        <v>0</v>
      </c>
      <c r="X6" s="78">
        <f t="shared" si="0"/>
        <v>0</v>
      </c>
      <c r="Y6" s="80">
        <f>+X6/$X$7</f>
        <v>0</v>
      </c>
    </row>
    <row r="7" spans="1:25" ht="15.75" thickBot="1">
      <c r="A7" s="118"/>
      <c r="B7" s="119"/>
      <c r="C7" s="120"/>
      <c r="D7" s="120"/>
      <c r="E7" s="118"/>
      <c r="F7" s="118"/>
      <c r="G7" s="121"/>
      <c r="H7" s="121"/>
      <c r="I7" s="121"/>
      <c r="L7" s="122"/>
      <c r="M7" s="122"/>
      <c r="N7" s="122"/>
      <c r="O7" s="122"/>
      <c r="P7" s="123"/>
      <c r="Q7" s="124"/>
      <c r="R7" s="124"/>
      <c r="T7" s="111" t="s">
        <v>21</v>
      </c>
      <c r="U7" s="75">
        <f>SUM(U4:U6)</f>
        <v>60000</v>
      </c>
      <c r="V7" s="76">
        <f>SUM(V4:V6)</f>
        <v>1</v>
      </c>
      <c r="W7" s="75">
        <f>SUM(W4:W6)</f>
        <v>-59999.999999899999</v>
      </c>
      <c r="X7" s="75">
        <f>SUM(X4:X6)</f>
        <v>1.0000076144933701E-7</v>
      </c>
      <c r="Y7" s="77">
        <f>SUM(Y4:Y6)</f>
        <v>1</v>
      </c>
    </row>
    <row r="8" spans="1:25" ht="16.5" thickTop="1" thickBot="1">
      <c r="A8" s="176"/>
      <c r="B8" s="176"/>
      <c r="C8" s="176"/>
      <c r="D8" s="176"/>
      <c r="E8" s="176"/>
      <c r="F8" s="176"/>
      <c r="G8" s="176"/>
      <c r="H8" s="176"/>
      <c r="I8" s="176"/>
      <c r="J8" s="176"/>
      <c r="K8" s="176"/>
      <c r="L8" s="176"/>
      <c r="M8" s="176"/>
      <c r="N8" s="176"/>
      <c r="O8" s="176"/>
      <c r="P8" s="177"/>
      <c r="Q8" s="177"/>
      <c r="R8" s="177"/>
      <c r="T8" s="125"/>
      <c r="U8" s="126"/>
      <c r="V8" s="126"/>
      <c r="W8" s="126"/>
      <c r="X8" s="126"/>
      <c r="Y8" s="127"/>
    </row>
    <row r="9" spans="1:25">
      <c r="A9"/>
    </row>
    <row r="10" spans="1:25">
      <c r="A10" s="168" t="s">
        <v>22</v>
      </c>
      <c r="B10" s="168"/>
      <c r="C10" s="168"/>
      <c r="D10" s="168"/>
      <c r="E10" s="169" t="s">
        <v>23</v>
      </c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70" t="s">
        <v>24</v>
      </c>
      <c r="Q10" s="170"/>
      <c r="R10" s="170"/>
    </row>
    <row r="11" spans="1:25">
      <c r="A11" s="129" t="s">
        <v>25</v>
      </c>
      <c r="B11" s="130" t="s">
        <v>25</v>
      </c>
      <c r="C11" s="130" t="s">
        <v>25</v>
      </c>
      <c r="D11" s="130" t="s">
        <v>26</v>
      </c>
      <c r="E11" s="129" t="s">
        <v>25</v>
      </c>
      <c r="F11" s="129" t="s">
        <v>25</v>
      </c>
      <c r="G11" s="129" t="s">
        <v>25</v>
      </c>
      <c r="H11" s="129" t="s">
        <v>25</v>
      </c>
      <c r="I11" s="129" t="s">
        <v>25</v>
      </c>
      <c r="J11" s="129" t="s">
        <v>25</v>
      </c>
      <c r="K11" s="129" t="s">
        <v>25</v>
      </c>
      <c r="L11" s="131" t="s">
        <v>25</v>
      </c>
      <c r="M11" s="131" t="s">
        <v>25</v>
      </c>
      <c r="N11" s="131" t="s">
        <v>26</v>
      </c>
      <c r="O11" s="131" t="s">
        <v>25</v>
      </c>
      <c r="P11" s="130" t="s">
        <v>26</v>
      </c>
      <c r="Q11" s="129" t="s">
        <v>25</v>
      </c>
      <c r="R11" s="129" t="s">
        <v>25</v>
      </c>
    </row>
    <row r="12" spans="1:25" ht="48">
      <c r="A12" s="132" t="s">
        <v>27</v>
      </c>
      <c r="B12" s="7" t="s">
        <v>28</v>
      </c>
      <c r="C12" s="7" t="s">
        <v>29</v>
      </c>
      <c r="D12" s="7" t="s">
        <v>30</v>
      </c>
      <c r="E12" s="132" t="s">
        <v>31</v>
      </c>
      <c r="F12" s="132" t="s">
        <v>32</v>
      </c>
      <c r="G12" s="132" t="s">
        <v>33</v>
      </c>
      <c r="H12" s="132" t="s">
        <v>34</v>
      </c>
      <c r="I12" s="132" t="s">
        <v>35</v>
      </c>
      <c r="J12" s="133" t="s">
        <v>36</v>
      </c>
      <c r="K12" s="133" t="s">
        <v>37</v>
      </c>
      <c r="L12" s="134" t="s">
        <v>38</v>
      </c>
      <c r="M12" s="134" t="s">
        <v>39</v>
      </c>
      <c r="N12" s="134" t="s">
        <v>40</v>
      </c>
      <c r="O12" s="134" t="s">
        <v>116</v>
      </c>
      <c r="P12" s="7" t="s">
        <v>41</v>
      </c>
      <c r="Q12" s="132" t="s">
        <v>42</v>
      </c>
      <c r="R12" s="132" t="s">
        <v>43</v>
      </c>
      <c r="T12" s="6"/>
    </row>
    <row r="13" spans="1:25">
      <c r="A13" s="135" t="s">
        <v>99</v>
      </c>
      <c r="B13" s="136">
        <v>70000</v>
      </c>
      <c r="C13" s="137">
        <v>80000</v>
      </c>
      <c r="D13" s="72">
        <f>+C13-B13</f>
        <v>10000</v>
      </c>
      <c r="E13" s="138" t="s">
        <v>100</v>
      </c>
      <c r="F13" s="138" t="s">
        <v>101</v>
      </c>
      <c r="G13" s="138" t="s">
        <v>102</v>
      </c>
      <c r="H13" s="138" t="s">
        <v>103</v>
      </c>
      <c r="I13" s="138" t="s">
        <v>104</v>
      </c>
      <c r="J13" s="93" t="s">
        <v>79</v>
      </c>
      <c r="K13" s="93" t="s">
        <v>80</v>
      </c>
      <c r="L13" s="139">
        <v>1</v>
      </c>
      <c r="M13" s="139">
        <v>1</v>
      </c>
      <c r="N13" s="73">
        <f t="shared" ref="N13:N57" si="1">+M13-L13</f>
        <v>0</v>
      </c>
      <c r="O13" s="140" t="s">
        <v>81</v>
      </c>
      <c r="P13" s="141">
        <f>ROUND(+(C13*M13)-(B13*L13),2)</f>
        <v>10000</v>
      </c>
      <c r="Q13" t="s">
        <v>105</v>
      </c>
      <c r="R13" s="137" t="s">
        <v>106</v>
      </c>
      <c r="T13" s="142" t="s">
        <v>142</v>
      </c>
    </row>
    <row r="14" spans="1:25">
      <c r="A14" s="135" t="s">
        <v>107</v>
      </c>
      <c r="B14" s="136">
        <v>100000</v>
      </c>
      <c r="C14" s="137">
        <v>90000</v>
      </c>
      <c r="D14" s="72">
        <f>+C14-B14</f>
        <v>-10000</v>
      </c>
      <c r="E14" s="138" t="s">
        <v>108</v>
      </c>
      <c r="F14" s="138" t="s">
        <v>101</v>
      </c>
      <c r="G14" s="138" t="s">
        <v>102</v>
      </c>
      <c r="H14" s="138" t="s">
        <v>103</v>
      </c>
      <c r="I14" s="138" t="s">
        <v>104</v>
      </c>
      <c r="J14" s="93" t="s">
        <v>79</v>
      </c>
      <c r="K14" s="93" t="s">
        <v>80</v>
      </c>
      <c r="L14" s="139">
        <v>1</v>
      </c>
      <c r="M14" s="139">
        <v>1</v>
      </c>
      <c r="N14" s="73">
        <f t="shared" si="1"/>
        <v>0</v>
      </c>
      <c r="O14" s="140" t="s">
        <v>81</v>
      </c>
      <c r="P14" s="141">
        <f t="shared" ref="P14:P57" si="2">ROUND(+(C14*M14)-(B14*L14),2)</f>
        <v>-10000</v>
      </c>
      <c r="Q14" t="s">
        <v>105</v>
      </c>
      <c r="R14" s="137" t="s">
        <v>109</v>
      </c>
      <c r="T14" s="142"/>
      <c r="U14" s="142" t="s">
        <v>137</v>
      </c>
    </row>
    <row r="15" spans="1:25">
      <c r="B15" s="136"/>
      <c r="C15" s="137"/>
      <c r="D15" s="72"/>
      <c r="E15" s="138"/>
      <c r="F15" s="138"/>
      <c r="G15" s="138"/>
      <c r="H15" s="138"/>
      <c r="I15" s="138"/>
      <c r="J15" s="93"/>
      <c r="K15" s="93"/>
      <c r="L15" s="139"/>
      <c r="M15" s="139"/>
      <c r="N15" s="73">
        <f>+M15-L15</f>
        <v>0</v>
      </c>
      <c r="O15" s="140"/>
      <c r="P15" s="141">
        <f>ROUND(+(C15*M15)-(B15*L15),2)</f>
        <v>0</v>
      </c>
      <c r="R15" s="137"/>
      <c r="U15" s="142" t="s">
        <v>138</v>
      </c>
    </row>
    <row r="16" spans="1:25">
      <c r="B16" s="136"/>
      <c r="C16" s="137"/>
      <c r="D16" s="72">
        <f>+C16-B16</f>
        <v>0</v>
      </c>
      <c r="E16" s="138"/>
      <c r="F16" s="138"/>
      <c r="G16" s="138"/>
      <c r="H16" s="138"/>
      <c r="I16" s="138"/>
      <c r="J16" s="93"/>
      <c r="K16" s="93"/>
      <c r="L16" s="139"/>
      <c r="M16" s="139"/>
      <c r="N16" s="73">
        <f t="shared" si="1"/>
        <v>0</v>
      </c>
      <c r="O16" s="140"/>
      <c r="P16" s="141">
        <f t="shared" si="2"/>
        <v>0</v>
      </c>
      <c r="R16" s="137"/>
    </row>
    <row r="17" spans="1:22">
      <c r="A17" s="135" t="s">
        <v>110</v>
      </c>
      <c r="B17" s="136">
        <v>95000</v>
      </c>
      <c r="C17" s="137">
        <v>95000</v>
      </c>
      <c r="D17" s="72">
        <f>+C17-B17</f>
        <v>0</v>
      </c>
      <c r="E17" s="138" t="s">
        <v>125</v>
      </c>
      <c r="F17" s="138" t="s">
        <v>101</v>
      </c>
      <c r="G17" s="138" t="s">
        <v>102</v>
      </c>
      <c r="H17" s="138" t="s">
        <v>103</v>
      </c>
      <c r="I17" s="138" t="s">
        <v>104</v>
      </c>
      <c r="J17" s="93" t="s">
        <v>79</v>
      </c>
      <c r="K17" s="93" t="s">
        <v>80</v>
      </c>
      <c r="L17" s="139">
        <v>0.75</v>
      </c>
      <c r="M17" s="139">
        <v>0.5</v>
      </c>
      <c r="N17" s="73">
        <f t="shared" si="1"/>
        <v>-0.25</v>
      </c>
      <c r="O17" s="140" t="s">
        <v>81</v>
      </c>
      <c r="P17" s="141">
        <f t="shared" si="2"/>
        <v>-23750</v>
      </c>
      <c r="Q17" t="s">
        <v>118</v>
      </c>
      <c r="R17" s="143" t="s">
        <v>119</v>
      </c>
      <c r="T17" s="142" t="s">
        <v>143</v>
      </c>
    </row>
    <row r="18" spans="1:22">
      <c r="A18" s="135" t="s">
        <v>110</v>
      </c>
      <c r="B18" s="136">
        <v>95000</v>
      </c>
      <c r="C18" s="137">
        <v>95000</v>
      </c>
      <c r="D18" s="72">
        <f t="shared" ref="D18:D28" si="3">+C18-B18</f>
        <v>0</v>
      </c>
      <c r="E18" s="138" t="s">
        <v>125</v>
      </c>
      <c r="F18" s="138" t="s">
        <v>112</v>
      </c>
      <c r="G18" s="138" t="s">
        <v>102</v>
      </c>
      <c r="H18" s="138" t="s">
        <v>103</v>
      </c>
      <c r="I18" s="138" t="s">
        <v>104</v>
      </c>
      <c r="J18" s="93" t="s">
        <v>82</v>
      </c>
      <c r="K18" s="93"/>
      <c r="L18" s="144">
        <v>0.25</v>
      </c>
      <c r="M18" s="144">
        <v>0.5</v>
      </c>
      <c r="N18" s="73">
        <f t="shared" si="1"/>
        <v>0.25</v>
      </c>
      <c r="O18" s="140" t="s">
        <v>81</v>
      </c>
      <c r="P18" s="141">
        <f t="shared" si="2"/>
        <v>23750</v>
      </c>
      <c r="Q18" t="s">
        <v>118</v>
      </c>
      <c r="R18" s="143" t="s">
        <v>120</v>
      </c>
      <c r="U18" s="142" t="s">
        <v>139</v>
      </c>
    </row>
    <row r="19" spans="1:22">
      <c r="A19" s="135" t="s">
        <v>111</v>
      </c>
      <c r="B19" s="136">
        <v>80000</v>
      </c>
      <c r="C19" s="136">
        <v>80000</v>
      </c>
      <c r="D19" s="72">
        <f>+C19-B19</f>
        <v>0</v>
      </c>
      <c r="E19" s="138" t="s">
        <v>100</v>
      </c>
      <c r="F19" s="138" t="s">
        <v>101</v>
      </c>
      <c r="G19" s="138" t="s">
        <v>102</v>
      </c>
      <c r="H19" s="138" t="s">
        <v>103</v>
      </c>
      <c r="I19" s="138" t="s">
        <v>104</v>
      </c>
      <c r="J19" s="93" t="s">
        <v>79</v>
      </c>
      <c r="K19" s="93" t="s">
        <v>80</v>
      </c>
      <c r="L19" s="139">
        <v>1</v>
      </c>
      <c r="M19" s="139">
        <v>1.296875</v>
      </c>
      <c r="N19" s="73">
        <f t="shared" si="1"/>
        <v>0.296875</v>
      </c>
      <c r="O19" s="140" t="s">
        <v>81</v>
      </c>
      <c r="P19" s="141">
        <f t="shared" si="2"/>
        <v>23750</v>
      </c>
      <c r="Q19" t="s">
        <v>118</v>
      </c>
      <c r="R19" s="143" t="s">
        <v>119</v>
      </c>
      <c r="U19" s="142" t="s">
        <v>121</v>
      </c>
    </row>
    <row r="20" spans="1:22">
      <c r="A20" s="135" t="s">
        <v>111</v>
      </c>
      <c r="B20" s="136">
        <v>80000</v>
      </c>
      <c r="C20" s="136">
        <v>80000</v>
      </c>
      <c r="D20" s="72">
        <f t="shared" ref="D20" si="4">+C20-B20</f>
        <v>0</v>
      </c>
      <c r="E20" s="138" t="s">
        <v>100</v>
      </c>
      <c r="F20" s="138" t="s">
        <v>112</v>
      </c>
      <c r="G20" s="138" t="s">
        <v>102</v>
      </c>
      <c r="H20" s="138" t="s">
        <v>103</v>
      </c>
      <c r="I20" s="138" t="s">
        <v>104</v>
      </c>
      <c r="J20" s="93" t="s">
        <v>82</v>
      </c>
      <c r="K20" s="93"/>
      <c r="L20" s="144">
        <v>0</v>
      </c>
      <c r="M20" s="139">
        <v>-0.296875</v>
      </c>
      <c r="N20" s="73">
        <f t="shared" si="1"/>
        <v>-0.296875</v>
      </c>
      <c r="O20" s="140" t="s">
        <v>81</v>
      </c>
      <c r="P20" s="141">
        <f t="shared" si="2"/>
        <v>-23750</v>
      </c>
      <c r="Q20" t="s">
        <v>118</v>
      </c>
      <c r="R20" s="143" t="s">
        <v>120</v>
      </c>
      <c r="U20" s="142" t="s">
        <v>122</v>
      </c>
    </row>
    <row r="21" spans="1:22">
      <c r="B21" s="136"/>
      <c r="C21" s="136"/>
      <c r="D21" s="72"/>
      <c r="E21" s="138"/>
      <c r="F21" s="138"/>
      <c r="G21" s="138"/>
      <c r="H21" s="138"/>
      <c r="I21" s="138"/>
      <c r="J21" s="93"/>
      <c r="K21" s="93"/>
      <c r="L21" s="144"/>
      <c r="M21" s="139"/>
      <c r="N21" s="73">
        <f>+M21-L21</f>
        <v>0</v>
      </c>
      <c r="O21" s="140"/>
      <c r="P21" s="141">
        <f>ROUND(+(C21*M21)-(B21*L21),2)</f>
        <v>0</v>
      </c>
      <c r="R21" s="143"/>
      <c r="U21" s="142"/>
    </row>
    <row r="22" spans="1:22">
      <c r="B22" s="137"/>
      <c r="C22" s="137"/>
      <c r="D22" s="72">
        <f t="shared" si="3"/>
        <v>0</v>
      </c>
      <c r="E22" s="138"/>
      <c r="F22" s="138"/>
      <c r="G22" s="138"/>
      <c r="H22" s="138"/>
      <c r="I22" s="138"/>
      <c r="K22" s="93"/>
      <c r="L22" s="139"/>
      <c r="M22" s="139"/>
      <c r="N22" s="73">
        <f t="shared" si="1"/>
        <v>0</v>
      </c>
      <c r="O22" s="140"/>
      <c r="P22" s="141">
        <f t="shared" si="2"/>
        <v>0</v>
      </c>
      <c r="T22" s="128"/>
      <c r="U22" s="128"/>
      <c r="V22" s="145"/>
    </row>
    <row r="23" spans="1:22">
      <c r="A23" s="135" t="s">
        <v>123</v>
      </c>
      <c r="B23" s="137">
        <v>99996</v>
      </c>
      <c r="C23" s="137">
        <v>170232</v>
      </c>
      <c r="D23" s="72">
        <f t="shared" si="3"/>
        <v>70236</v>
      </c>
      <c r="E23" s="138" t="s">
        <v>125</v>
      </c>
      <c r="F23" s="138" t="s">
        <v>101</v>
      </c>
      <c r="G23" s="138" t="s">
        <v>102</v>
      </c>
      <c r="H23" s="138" t="s">
        <v>103</v>
      </c>
      <c r="I23" s="138" t="s">
        <v>104</v>
      </c>
      <c r="J23" t="s">
        <v>79</v>
      </c>
      <c r="K23" s="93" t="s">
        <v>80</v>
      </c>
      <c r="L23" s="139">
        <v>1</v>
      </c>
      <c r="M23" s="139">
        <v>0.58741010000000005</v>
      </c>
      <c r="N23" s="73">
        <f t="shared" si="1"/>
        <v>-0.41258989999999995</v>
      </c>
      <c r="O23" s="140" t="s">
        <v>85</v>
      </c>
      <c r="P23" s="141">
        <f t="shared" si="2"/>
        <v>0</v>
      </c>
      <c r="Q23" t="s">
        <v>126</v>
      </c>
      <c r="R23" s="143" t="s">
        <v>127</v>
      </c>
      <c r="T23" s="142" t="s">
        <v>141</v>
      </c>
      <c r="U23" s="128"/>
      <c r="V23" s="145"/>
    </row>
    <row r="24" spans="1:22">
      <c r="A24" s="135" t="s">
        <v>123</v>
      </c>
      <c r="B24" s="137">
        <v>99996</v>
      </c>
      <c r="C24" s="137">
        <v>170232</v>
      </c>
      <c r="D24" s="72">
        <f t="shared" si="3"/>
        <v>70236</v>
      </c>
      <c r="E24" s="138" t="s">
        <v>125</v>
      </c>
      <c r="F24" s="138" t="s">
        <v>101</v>
      </c>
      <c r="G24" s="138" t="s">
        <v>102</v>
      </c>
      <c r="H24" s="138" t="s">
        <v>103</v>
      </c>
      <c r="I24" s="138" t="s">
        <v>104</v>
      </c>
      <c r="J24" t="s">
        <v>82</v>
      </c>
      <c r="K24" s="93" t="s">
        <v>80</v>
      </c>
      <c r="L24" s="139">
        <v>0</v>
      </c>
      <c r="M24" s="139">
        <v>0.41258990000000001</v>
      </c>
      <c r="N24" s="73">
        <f t="shared" si="1"/>
        <v>0.41258990000000001</v>
      </c>
      <c r="O24" s="140" t="s">
        <v>85</v>
      </c>
      <c r="P24" s="141">
        <f t="shared" si="2"/>
        <v>70236</v>
      </c>
      <c r="Q24" t="s">
        <v>126</v>
      </c>
      <c r="R24" s="143" t="s">
        <v>127</v>
      </c>
      <c r="T24" s="128"/>
      <c r="U24" s="142" t="s">
        <v>137</v>
      </c>
      <c r="V24" s="145"/>
    </row>
    <row r="25" spans="1:22">
      <c r="A25" s="135" t="s">
        <v>124</v>
      </c>
      <c r="B25" s="137">
        <v>127296</v>
      </c>
      <c r="C25" s="137">
        <v>57060</v>
      </c>
      <c r="D25" s="72">
        <f t="shared" si="3"/>
        <v>-70236</v>
      </c>
      <c r="E25" s="138" t="s">
        <v>125</v>
      </c>
      <c r="F25" s="138" t="s">
        <v>101</v>
      </c>
      <c r="G25" s="138" t="s">
        <v>102</v>
      </c>
      <c r="H25" s="138" t="s">
        <v>103</v>
      </c>
      <c r="I25" s="138" t="s">
        <v>104</v>
      </c>
      <c r="J25" t="s">
        <v>79</v>
      </c>
      <c r="K25" s="93" t="s">
        <v>80</v>
      </c>
      <c r="L25" s="144">
        <v>1</v>
      </c>
      <c r="M25" s="144">
        <v>2.2309148264984229</v>
      </c>
      <c r="N25" s="73">
        <f t="shared" si="1"/>
        <v>1.2309148264984229</v>
      </c>
      <c r="O25" s="140" t="s">
        <v>85</v>
      </c>
      <c r="P25" s="141">
        <f t="shared" si="2"/>
        <v>0</v>
      </c>
      <c r="Q25" t="s">
        <v>126</v>
      </c>
      <c r="R25" s="143" t="s">
        <v>127</v>
      </c>
      <c r="T25" s="128"/>
      <c r="U25" s="142" t="s">
        <v>144</v>
      </c>
    </row>
    <row r="26" spans="1:22">
      <c r="A26" s="135" t="s">
        <v>124</v>
      </c>
      <c r="B26" s="137">
        <v>127296</v>
      </c>
      <c r="C26" s="137">
        <v>57060</v>
      </c>
      <c r="D26" s="72">
        <f t="shared" si="3"/>
        <v>-70236</v>
      </c>
      <c r="E26" s="138" t="s">
        <v>125</v>
      </c>
      <c r="F26" s="138" t="s">
        <v>101</v>
      </c>
      <c r="G26" s="138" t="s">
        <v>102</v>
      </c>
      <c r="H26" s="138" t="s">
        <v>103</v>
      </c>
      <c r="I26" s="138" t="s">
        <v>104</v>
      </c>
      <c r="J26" t="s">
        <v>82</v>
      </c>
      <c r="K26" s="93" t="s">
        <v>80</v>
      </c>
      <c r="L26" s="144">
        <v>0</v>
      </c>
      <c r="M26" s="144">
        <v>-1.2309148264984227</v>
      </c>
      <c r="N26" s="73">
        <f t="shared" si="1"/>
        <v>-1.2309148264984227</v>
      </c>
      <c r="O26" s="140" t="s">
        <v>85</v>
      </c>
      <c r="P26" s="141">
        <f t="shared" si="2"/>
        <v>-70236</v>
      </c>
      <c r="Q26" t="s">
        <v>126</v>
      </c>
      <c r="R26" s="143" t="s">
        <v>127</v>
      </c>
      <c r="T26" s="128"/>
      <c r="U26" s="142" t="s">
        <v>122</v>
      </c>
    </row>
    <row r="27" spans="1:22">
      <c r="B27" s="137"/>
      <c r="C27" s="137"/>
      <c r="D27" s="72">
        <f t="shared" si="3"/>
        <v>0</v>
      </c>
      <c r="E27" s="138"/>
      <c r="F27" s="138"/>
      <c r="G27" s="138"/>
      <c r="H27" s="138"/>
      <c r="I27" s="138"/>
      <c r="L27" s="144"/>
      <c r="M27" s="144"/>
      <c r="N27" s="73">
        <f t="shared" si="1"/>
        <v>0</v>
      </c>
      <c r="O27" s="140"/>
      <c r="P27" s="141">
        <f t="shared" si="2"/>
        <v>0</v>
      </c>
      <c r="T27" s="142"/>
      <c r="U27" s="128"/>
    </row>
    <row r="28" spans="1:22">
      <c r="A28" s="135">
        <v>5678</v>
      </c>
      <c r="B28" s="137">
        <v>0</v>
      </c>
      <c r="C28" s="137">
        <v>60000</v>
      </c>
      <c r="D28" s="72">
        <f t="shared" si="3"/>
        <v>60000</v>
      </c>
      <c r="E28" s="138" t="s">
        <v>100</v>
      </c>
      <c r="F28" s="138" t="s">
        <v>101</v>
      </c>
      <c r="G28" s="138" t="s">
        <v>102</v>
      </c>
      <c r="H28" s="138" t="s">
        <v>103</v>
      </c>
      <c r="I28" s="138" t="s">
        <v>104</v>
      </c>
      <c r="J28" t="s">
        <v>82</v>
      </c>
      <c r="K28" s="93" t="s">
        <v>80</v>
      </c>
      <c r="L28" s="139">
        <v>0</v>
      </c>
      <c r="M28" s="144">
        <v>1</v>
      </c>
      <c r="N28" s="73">
        <f t="shared" si="1"/>
        <v>1</v>
      </c>
      <c r="O28" s="140" t="s">
        <v>85</v>
      </c>
      <c r="P28" s="141">
        <f t="shared" si="2"/>
        <v>60000</v>
      </c>
      <c r="Q28" t="s">
        <v>140</v>
      </c>
      <c r="R28" s="143" t="s">
        <v>135</v>
      </c>
      <c r="T28" s="142" t="s">
        <v>145</v>
      </c>
      <c r="U28" s="142"/>
    </row>
    <row r="29" spans="1:22">
      <c r="A29" s="146" t="s">
        <v>136</v>
      </c>
      <c r="B29" s="137">
        <v>60000</v>
      </c>
      <c r="C29" s="137">
        <v>60000</v>
      </c>
      <c r="D29" s="72">
        <f>+C29-B29</f>
        <v>0</v>
      </c>
      <c r="E29" s="138" t="s">
        <v>100</v>
      </c>
      <c r="F29" s="138" t="s">
        <v>101</v>
      </c>
      <c r="G29" s="138" t="s">
        <v>134</v>
      </c>
      <c r="H29" s="138" t="s">
        <v>103</v>
      </c>
      <c r="I29" s="138" t="s">
        <v>104</v>
      </c>
      <c r="J29" t="s">
        <v>79</v>
      </c>
      <c r="K29" s="93" t="s">
        <v>80</v>
      </c>
      <c r="L29" s="144">
        <v>1</v>
      </c>
      <c r="M29" s="144">
        <v>1</v>
      </c>
      <c r="N29" s="73">
        <f t="shared" si="1"/>
        <v>0</v>
      </c>
      <c r="O29" s="140" t="s">
        <v>85</v>
      </c>
      <c r="P29" s="141">
        <f t="shared" si="2"/>
        <v>0</v>
      </c>
      <c r="Q29" t="s">
        <v>140</v>
      </c>
      <c r="R29" s="128" t="s">
        <v>135</v>
      </c>
      <c r="T29" s="142"/>
      <c r="U29" s="142" t="s">
        <v>146</v>
      </c>
    </row>
    <row r="30" spans="1:22">
      <c r="A30" s="146" t="s">
        <v>136</v>
      </c>
      <c r="B30" s="137">
        <v>60000</v>
      </c>
      <c r="C30" s="137">
        <v>60000</v>
      </c>
      <c r="D30" s="72">
        <f>+C30-B30</f>
        <v>0</v>
      </c>
      <c r="E30" s="138" t="s">
        <v>100</v>
      </c>
      <c r="F30" s="138" t="s">
        <v>101</v>
      </c>
      <c r="G30" s="138" t="s">
        <v>134</v>
      </c>
      <c r="H30" s="138" t="s">
        <v>103</v>
      </c>
      <c r="I30" s="138" t="s">
        <v>104</v>
      </c>
      <c r="J30" t="s">
        <v>82</v>
      </c>
      <c r="K30" s="93" t="s">
        <v>80</v>
      </c>
      <c r="L30" s="144">
        <v>0</v>
      </c>
      <c r="M30" s="144">
        <v>-1</v>
      </c>
      <c r="N30" s="73">
        <f>+M30-L30</f>
        <v>-1</v>
      </c>
      <c r="O30" s="140" t="s">
        <v>85</v>
      </c>
      <c r="P30" s="141">
        <f>ROUND(+(C30*M30)-(B30*L30),2)</f>
        <v>-60000</v>
      </c>
      <c r="Q30" t="s">
        <v>140</v>
      </c>
      <c r="R30" s="128" t="s">
        <v>135</v>
      </c>
      <c r="U30" s="142" t="s">
        <v>150</v>
      </c>
    </row>
    <row r="31" spans="1:22">
      <c r="B31" s="137"/>
      <c r="C31" s="137"/>
      <c r="D31" s="72">
        <f t="shared" ref="D31:D57" si="5">+C31-B31</f>
        <v>0</v>
      </c>
      <c r="E31" s="138"/>
      <c r="F31" s="138"/>
      <c r="G31" s="138"/>
      <c r="H31" s="138"/>
      <c r="I31" s="138"/>
      <c r="L31" s="144"/>
      <c r="M31" s="144"/>
      <c r="N31" s="73">
        <f t="shared" si="1"/>
        <v>0</v>
      </c>
      <c r="O31" s="140"/>
      <c r="P31" s="141">
        <f t="shared" si="2"/>
        <v>0</v>
      </c>
      <c r="U31" s="142" t="s">
        <v>147</v>
      </c>
    </row>
    <row r="32" spans="1:22">
      <c r="B32" s="137"/>
      <c r="C32" s="137"/>
      <c r="D32" s="72">
        <f t="shared" si="5"/>
        <v>0</v>
      </c>
      <c r="E32" s="138"/>
      <c r="F32" s="138"/>
      <c r="G32" s="138"/>
      <c r="H32" s="138"/>
      <c r="I32" s="138"/>
      <c r="L32" s="144"/>
      <c r="M32" s="144"/>
      <c r="N32" s="73">
        <f t="shared" si="1"/>
        <v>0</v>
      </c>
      <c r="O32" s="140"/>
      <c r="P32" s="141">
        <f t="shared" si="2"/>
        <v>0</v>
      </c>
      <c r="U32" s="142"/>
    </row>
    <row r="33" spans="1:21">
      <c r="A33" s="135">
        <v>5678</v>
      </c>
      <c r="B33" s="137">
        <v>0</v>
      </c>
      <c r="C33" s="137">
        <v>60000</v>
      </c>
      <c r="D33" s="72">
        <f>+C33-B33</f>
        <v>60000</v>
      </c>
      <c r="E33" s="138" t="s">
        <v>100</v>
      </c>
      <c r="F33" s="138" t="s">
        <v>101</v>
      </c>
      <c r="G33" s="138" t="s">
        <v>102</v>
      </c>
      <c r="H33" s="138" t="s">
        <v>103</v>
      </c>
      <c r="I33" s="138" t="s">
        <v>104</v>
      </c>
      <c r="J33" t="s">
        <v>82</v>
      </c>
      <c r="K33" s="93" t="s">
        <v>80</v>
      </c>
      <c r="L33" s="147">
        <v>0</v>
      </c>
      <c r="M33" s="144">
        <v>1</v>
      </c>
      <c r="N33" s="73">
        <f>+M33-L33</f>
        <v>1</v>
      </c>
      <c r="O33" s="140" t="s">
        <v>85</v>
      </c>
      <c r="P33" s="141">
        <f>ROUND(+(C33*M33)-(B33*L33),2)</f>
        <v>60000</v>
      </c>
      <c r="Q33" t="s">
        <v>140</v>
      </c>
      <c r="R33" s="128" t="s">
        <v>135</v>
      </c>
      <c r="T33" s="142" t="s">
        <v>156</v>
      </c>
      <c r="U33" s="142"/>
    </row>
    <row r="34" spans="1:21">
      <c r="A34" s="146" t="s">
        <v>136</v>
      </c>
      <c r="B34" s="137">
        <v>60000</v>
      </c>
      <c r="C34" s="137">
        <v>0</v>
      </c>
      <c r="D34" s="72">
        <f>+C34-B34</f>
        <v>-60000</v>
      </c>
      <c r="E34" s="138" t="s">
        <v>100</v>
      </c>
      <c r="F34" s="138" t="s">
        <v>101</v>
      </c>
      <c r="G34" s="138" t="s">
        <v>134</v>
      </c>
      <c r="H34" s="138" t="s">
        <v>103</v>
      </c>
      <c r="I34" s="138" t="s">
        <v>104</v>
      </c>
      <c r="J34" t="s">
        <v>79</v>
      </c>
      <c r="K34" s="93" t="s">
        <v>80</v>
      </c>
      <c r="L34" s="144">
        <v>1</v>
      </c>
      <c r="M34" s="144">
        <v>1</v>
      </c>
      <c r="N34" s="73">
        <f>+M34-L34</f>
        <v>0</v>
      </c>
      <c r="O34" s="140" t="s">
        <v>85</v>
      </c>
      <c r="P34" s="141">
        <f>ROUND(+(C34*M34)-(B34*L34),2)</f>
        <v>-60000</v>
      </c>
      <c r="Q34" t="s">
        <v>140</v>
      </c>
      <c r="R34" s="128" t="s">
        <v>135</v>
      </c>
      <c r="T34" s="142"/>
      <c r="U34" s="142" t="s">
        <v>157</v>
      </c>
    </row>
    <row r="35" spans="1:21">
      <c r="B35" s="137"/>
      <c r="C35" s="137"/>
      <c r="D35" s="72">
        <f t="shared" si="5"/>
        <v>0</v>
      </c>
      <c r="E35" s="138"/>
      <c r="F35" s="138"/>
      <c r="G35" s="138"/>
      <c r="H35" s="138"/>
      <c r="I35" s="138"/>
      <c r="L35" s="144"/>
      <c r="M35" s="144"/>
      <c r="N35" s="73">
        <f t="shared" si="1"/>
        <v>0</v>
      </c>
      <c r="O35" s="140"/>
      <c r="P35" s="141">
        <f t="shared" si="2"/>
        <v>0</v>
      </c>
      <c r="U35" s="142"/>
    </row>
    <row r="36" spans="1:21">
      <c r="B36" s="137"/>
      <c r="C36" s="137"/>
      <c r="D36" s="72">
        <f>+C36-B36</f>
        <v>0</v>
      </c>
      <c r="E36" s="138"/>
      <c r="F36" s="138"/>
      <c r="G36" s="138"/>
      <c r="H36" s="138"/>
      <c r="I36" s="138"/>
      <c r="L36" s="144"/>
      <c r="M36" s="144"/>
      <c r="N36" s="73">
        <f>+M36-L36</f>
        <v>0</v>
      </c>
      <c r="O36" s="140"/>
      <c r="P36" s="141">
        <f>ROUND(+(C36*M36)-(B36*L36),2)</f>
        <v>0</v>
      </c>
      <c r="U36" s="142"/>
    </row>
    <row r="37" spans="1:21">
      <c r="B37" s="137"/>
      <c r="C37" s="137"/>
      <c r="D37" s="72">
        <f t="shared" si="5"/>
        <v>0</v>
      </c>
      <c r="E37" s="138"/>
      <c r="F37" s="138"/>
      <c r="G37" s="138"/>
      <c r="H37" s="138"/>
      <c r="I37" s="138"/>
      <c r="L37" s="144"/>
      <c r="M37" s="144"/>
      <c r="N37" s="73">
        <f t="shared" si="1"/>
        <v>0</v>
      </c>
      <c r="O37" s="140"/>
      <c r="P37" s="141">
        <f t="shared" si="2"/>
        <v>0</v>
      </c>
    </row>
    <row r="38" spans="1:21">
      <c r="B38" s="137"/>
      <c r="C38" s="137"/>
      <c r="D38" s="72">
        <f t="shared" si="5"/>
        <v>0</v>
      </c>
      <c r="E38" s="138"/>
      <c r="F38" s="138"/>
      <c r="G38" s="138"/>
      <c r="H38" s="138"/>
      <c r="I38" s="138"/>
      <c r="L38" s="144"/>
      <c r="M38" s="144"/>
      <c r="N38" s="73">
        <f t="shared" si="1"/>
        <v>0</v>
      </c>
      <c r="O38" s="140"/>
      <c r="P38" s="141">
        <f t="shared" si="2"/>
        <v>0</v>
      </c>
    </row>
    <row r="39" spans="1:21">
      <c r="B39" s="137"/>
      <c r="C39" s="137"/>
      <c r="D39" s="72">
        <f t="shared" si="5"/>
        <v>0</v>
      </c>
      <c r="E39" s="138"/>
      <c r="F39" s="138"/>
      <c r="G39" s="138"/>
      <c r="H39" s="138"/>
      <c r="I39" s="138"/>
      <c r="L39" s="144"/>
      <c r="M39" s="144"/>
      <c r="N39" s="73">
        <f t="shared" si="1"/>
        <v>0</v>
      </c>
      <c r="O39" s="140"/>
      <c r="P39" s="141">
        <f t="shared" si="2"/>
        <v>0</v>
      </c>
    </row>
    <row r="40" spans="1:21">
      <c r="B40" s="137"/>
      <c r="C40" s="137"/>
      <c r="D40" s="72">
        <f t="shared" si="5"/>
        <v>0</v>
      </c>
      <c r="E40" s="138"/>
      <c r="F40" s="138"/>
      <c r="G40" s="138"/>
      <c r="H40" s="138"/>
      <c r="I40" s="138"/>
      <c r="L40" s="144"/>
      <c r="M40" s="144"/>
      <c r="N40" s="73">
        <f t="shared" si="1"/>
        <v>0</v>
      </c>
      <c r="O40" s="140"/>
      <c r="P40" s="141">
        <f t="shared" si="2"/>
        <v>0</v>
      </c>
    </row>
    <row r="41" spans="1:21">
      <c r="B41" s="137"/>
      <c r="C41" s="137"/>
      <c r="D41" s="72">
        <f t="shared" si="5"/>
        <v>0</v>
      </c>
      <c r="E41" s="138"/>
      <c r="F41" s="138"/>
      <c r="G41" s="138"/>
      <c r="H41" s="138"/>
      <c r="I41" s="138"/>
      <c r="L41" s="144"/>
      <c r="M41" s="144"/>
      <c r="N41" s="73">
        <f t="shared" si="1"/>
        <v>0</v>
      </c>
      <c r="O41" s="140"/>
      <c r="P41" s="141">
        <f t="shared" si="2"/>
        <v>0</v>
      </c>
    </row>
    <row r="42" spans="1:21">
      <c r="B42" s="137"/>
      <c r="C42" s="137"/>
      <c r="D42" s="72">
        <f t="shared" si="5"/>
        <v>0</v>
      </c>
      <c r="E42" s="138"/>
      <c r="F42" s="138"/>
      <c r="G42" s="138"/>
      <c r="H42" s="138"/>
      <c r="I42" s="138"/>
      <c r="L42" s="144"/>
      <c r="M42" s="144"/>
      <c r="N42" s="73">
        <f t="shared" si="1"/>
        <v>0</v>
      </c>
      <c r="O42" s="140"/>
      <c r="P42" s="141">
        <f t="shared" si="2"/>
        <v>0</v>
      </c>
    </row>
    <row r="43" spans="1:21">
      <c r="B43" s="137"/>
      <c r="C43" s="137"/>
      <c r="D43" s="72">
        <f t="shared" si="5"/>
        <v>0</v>
      </c>
      <c r="E43" s="138"/>
      <c r="F43" s="138"/>
      <c r="G43" s="138"/>
      <c r="H43" s="138"/>
      <c r="I43" s="138"/>
      <c r="L43" s="144"/>
      <c r="M43" s="144"/>
      <c r="N43" s="73">
        <f t="shared" si="1"/>
        <v>0</v>
      </c>
      <c r="O43" s="140"/>
      <c r="P43" s="141">
        <f t="shared" si="2"/>
        <v>0</v>
      </c>
    </row>
    <row r="44" spans="1:21">
      <c r="B44" s="137"/>
      <c r="C44" s="137"/>
      <c r="D44" s="72">
        <f t="shared" si="5"/>
        <v>0</v>
      </c>
      <c r="E44" s="138"/>
      <c r="F44" s="138"/>
      <c r="G44" s="138"/>
      <c r="H44" s="138"/>
      <c r="I44" s="138"/>
      <c r="L44" s="144"/>
      <c r="M44" s="144"/>
      <c r="N44" s="73">
        <f t="shared" si="1"/>
        <v>0</v>
      </c>
      <c r="O44" s="140"/>
      <c r="P44" s="141">
        <f t="shared" si="2"/>
        <v>0</v>
      </c>
    </row>
    <row r="45" spans="1:21">
      <c r="B45" s="137"/>
      <c r="C45" s="137"/>
      <c r="D45" s="72">
        <f t="shared" si="5"/>
        <v>0</v>
      </c>
      <c r="E45" s="138"/>
      <c r="F45" s="138"/>
      <c r="G45" s="138"/>
      <c r="H45" s="138"/>
      <c r="I45" s="138"/>
      <c r="L45" s="144"/>
      <c r="M45" s="144"/>
      <c r="N45" s="73">
        <f t="shared" si="1"/>
        <v>0</v>
      </c>
      <c r="O45" s="140"/>
      <c r="P45" s="141">
        <f t="shared" si="2"/>
        <v>0</v>
      </c>
    </row>
    <row r="46" spans="1:21">
      <c r="B46" s="137"/>
      <c r="C46" s="137"/>
      <c r="D46" s="72">
        <f t="shared" si="5"/>
        <v>0</v>
      </c>
      <c r="E46" s="138"/>
      <c r="F46" s="138"/>
      <c r="G46" s="138"/>
      <c r="H46" s="138"/>
      <c r="I46" s="138"/>
      <c r="L46" s="144"/>
      <c r="M46" s="144"/>
      <c r="N46" s="73">
        <f t="shared" si="1"/>
        <v>0</v>
      </c>
      <c r="O46" s="140"/>
      <c r="P46" s="141">
        <f t="shared" si="2"/>
        <v>0</v>
      </c>
    </row>
    <row r="47" spans="1:21">
      <c r="B47" s="137"/>
      <c r="C47" s="137"/>
      <c r="D47" s="72">
        <f t="shared" si="5"/>
        <v>0</v>
      </c>
      <c r="E47" s="138"/>
      <c r="F47" s="138"/>
      <c r="G47" s="138"/>
      <c r="H47" s="138"/>
      <c r="I47" s="138"/>
      <c r="L47" s="144"/>
      <c r="M47" s="144"/>
      <c r="N47" s="73">
        <f t="shared" si="1"/>
        <v>0</v>
      </c>
      <c r="O47" s="140"/>
      <c r="P47" s="141">
        <f t="shared" si="2"/>
        <v>0</v>
      </c>
    </row>
    <row r="48" spans="1:21">
      <c r="B48" s="137"/>
      <c r="C48" s="137"/>
      <c r="D48" s="72">
        <f t="shared" si="5"/>
        <v>0</v>
      </c>
      <c r="E48" s="138"/>
      <c r="F48" s="138"/>
      <c r="G48" s="138"/>
      <c r="H48" s="138"/>
      <c r="I48" s="138"/>
      <c r="L48" s="144"/>
      <c r="M48" s="144"/>
      <c r="N48" s="73">
        <f t="shared" si="1"/>
        <v>0</v>
      </c>
      <c r="O48" s="140"/>
      <c r="P48" s="141">
        <f t="shared" si="2"/>
        <v>0</v>
      </c>
    </row>
    <row r="49" spans="2:16">
      <c r="B49" s="137"/>
      <c r="C49" s="137"/>
      <c r="D49" s="72">
        <f t="shared" si="5"/>
        <v>0</v>
      </c>
      <c r="E49" s="138"/>
      <c r="F49" s="138"/>
      <c r="G49" s="138"/>
      <c r="H49" s="138"/>
      <c r="I49" s="138"/>
      <c r="L49" s="144"/>
      <c r="M49" s="144"/>
      <c r="N49" s="73">
        <f t="shared" si="1"/>
        <v>0</v>
      </c>
      <c r="O49" s="140"/>
      <c r="P49" s="141">
        <f t="shared" si="2"/>
        <v>0</v>
      </c>
    </row>
    <row r="50" spans="2:16">
      <c r="B50" s="137"/>
      <c r="C50" s="137"/>
      <c r="D50" s="72">
        <f t="shared" si="5"/>
        <v>0</v>
      </c>
      <c r="E50" s="138"/>
      <c r="F50" s="138"/>
      <c r="G50" s="138"/>
      <c r="H50" s="138"/>
      <c r="I50" s="138"/>
      <c r="L50" s="144"/>
      <c r="M50" s="144"/>
      <c r="N50" s="73">
        <f t="shared" si="1"/>
        <v>0</v>
      </c>
      <c r="O50" s="140"/>
      <c r="P50" s="141">
        <f t="shared" si="2"/>
        <v>0</v>
      </c>
    </row>
    <row r="51" spans="2:16">
      <c r="B51" s="137"/>
      <c r="C51" s="137"/>
      <c r="D51" s="72">
        <f t="shared" si="5"/>
        <v>0</v>
      </c>
      <c r="E51" s="138"/>
      <c r="F51" s="138"/>
      <c r="G51" s="138"/>
      <c r="H51" s="138"/>
      <c r="I51" s="138"/>
      <c r="L51" s="144"/>
      <c r="M51" s="144"/>
      <c r="N51" s="73">
        <f t="shared" si="1"/>
        <v>0</v>
      </c>
      <c r="O51" s="140"/>
      <c r="P51" s="141">
        <f t="shared" si="2"/>
        <v>0</v>
      </c>
    </row>
    <row r="52" spans="2:16">
      <c r="B52" s="137"/>
      <c r="C52" s="137"/>
      <c r="D52" s="72">
        <f t="shared" si="5"/>
        <v>0</v>
      </c>
      <c r="E52" s="138"/>
      <c r="F52" s="138"/>
      <c r="G52" s="138"/>
      <c r="H52" s="138"/>
      <c r="I52" s="138"/>
      <c r="L52" s="144"/>
      <c r="M52" s="144"/>
      <c r="N52" s="73">
        <f t="shared" si="1"/>
        <v>0</v>
      </c>
      <c r="O52" s="140"/>
      <c r="P52" s="141">
        <f t="shared" si="2"/>
        <v>0</v>
      </c>
    </row>
    <row r="53" spans="2:16">
      <c r="B53" s="137"/>
      <c r="C53" s="137"/>
      <c r="D53" s="72">
        <f t="shared" si="5"/>
        <v>0</v>
      </c>
      <c r="E53" s="138"/>
      <c r="F53" s="138"/>
      <c r="G53" s="138"/>
      <c r="H53" s="138"/>
      <c r="I53" s="138"/>
      <c r="L53" s="144"/>
      <c r="M53" s="144"/>
      <c r="N53" s="73">
        <f t="shared" si="1"/>
        <v>0</v>
      </c>
      <c r="O53" s="140"/>
      <c r="P53" s="141">
        <f t="shared" si="2"/>
        <v>0</v>
      </c>
    </row>
    <row r="54" spans="2:16">
      <c r="B54" s="137"/>
      <c r="C54" s="137"/>
      <c r="D54" s="72">
        <f t="shared" si="5"/>
        <v>0</v>
      </c>
      <c r="E54" s="138"/>
      <c r="F54" s="138"/>
      <c r="G54" s="138"/>
      <c r="H54" s="138"/>
      <c r="I54" s="138"/>
      <c r="L54" s="144"/>
      <c r="M54" s="144"/>
      <c r="N54" s="73">
        <f t="shared" si="1"/>
        <v>0</v>
      </c>
      <c r="O54" s="140"/>
      <c r="P54" s="141">
        <f t="shared" si="2"/>
        <v>0</v>
      </c>
    </row>
    <row r="55" spans="2:16">
      <c r="B55" s="137"/>
      <c r="C55" s="137"/>
      <c r="D55" s="72">
        <f t="shared" si="5"/>
        <v>0</v>
      </c>
      <c r="E55" s="138"/>
      <c r="F55" s="138"/>
      <c r="G55" s="138"/>
      <c r="H55" s="138"/>
      <c r="I55" s="138"/>
      <c r="L55" s="144"/>
      <c r="M55" s="144"/>
      <c r="N55" s="73">
        <f t="shared" si="1"/>
        <v>0</v>
      </c>
      <c r="O55" s="140"/>
      <c r="P55" s="141">
        <f t="shared" si="2"/>
        <v>0</v>
      </c>
    </row>
    <row r="56" spans="2:16">
      <c r="B56" s="137"/>
      <c r="C56" s="137"/>
      <c r="D56" s="72">
        <f t="shared" si="5"/>
        <v>0</v>
      </c>
      <c r="E56" s="138"/>
      <c r="F56" s="138"/>
      <c r="G56" s="138"/>
      <c r="H56" s="138"/>
      <c r="I56" s="138"/>
      <c r="L56" s="144"/>
      <c r="M56" s="144"/>
      <c r="N56" s="73">
        <f t="shared" si="1"/>
        <v>0</v>
      </c>
      <c r="O56" s="140"/>
      <c r="P56" s="141">
        <f t="shared" si="2"/>
        <v>0</v>
      </c>
    </row>
    <row r="57" spans="2:16">
      <c r="B57" s="137"/>
      <c r="C57" s="137"/>
      <c r="D57" s="72">
        <f t="shared" si="5"/>
        <v>0</v>
      </c>
      <c r="E57" s="138"/>
      <c r="F57" s="138"/>
      <c r="G57" s="138"/>
      <c r="H57" s="138"/>
      <c r="I57" s="138"/>
      <c r="L57" s="144"/>
      <c r="M57" s="144"/>
      <c r="N57" s="73">
        <f t="shared" si="1"/>
        <v>0</v>
      </c>
      <c r="O57" s="140"/>
      <c r="P57" s="141">
        <f t="shared" si="2"/>
        <v>0</v>
      </c>
    </row>
  </sheetData>
  <sheetProtection algorithmName="SHA-512" hashValue="4BSQWZlvbo459wVVdd+QCPWXYyhZJYUNotVTHi2GO8Y5c1+bFvwgSzrjb92RmI4R7npEMjqAFIN8SemEM14f+g==" saltValue="dGzAcMcZd+U0+kVZ6iLTyQ==" spinCount="100000" sheet="1" objects="1" scenarios="1" selectLockedCells="1"/>
  <mergeCells count="16">
    <mergeCell ref="A10:D10"/>
    <mergeCell ref="E10:O10"/>
    <mergeCell ref="P10:R10"/>
    <mergeCell ref="A2:B2"/>
    <mergeCell ref="A3:B3"/>
    <mergeCell ref="C3:I3"/>
    <mergeCell ref="A4:B4"/>
    <mergeCell ref="C4:F4"/>
    <mergeCell ref="P4:P5"/>
    <mergeCell ref="A5:B5"/>
    <mergeCell ref="C5:F5"/>
    <mergeCell ref="A6:B6"/>
    <mergeCell ref="C6:F6"/>
    <mergeCell ref="A8:D8"/>
    <mergeCell ref="E8:O8"/>
    <mergeCell ref="P8:R8"/>
  </mergeCells>
  <conditionalFormatting sqref="P6 P7:R7 P8">
    <cfRule type="cellIs" dxfId="1" priority="2" operator="equal">
      <formula>"Must Net to Zero"</formula>
    </cfRule>
  </conditionalFormatting>
  <conditionalFormatting sqref="P10:P12">
    <cfRule type="cellIs" dxfId="0" priority="1" operator="equal">
      <formula>"Must Net to Zero"</formula>
    </cfRule>
  </conditionalFormatting>
  <printOptions horizontalCentered="1"/>
  <pageMargins left="0.45" right="0.45" top="0.75" bottom="0.75" header="0.3" footer="0.3"/>
  <pageSetup scale="54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D228B5E-1C50-4C0F-A409-B30B4D0FB5CA}">
          <x14:formula1>
            <xm:f>Lists!$C$2:$C$4</xm:f>
          </x14:formula1>
          <xm:sqref>K13:K57</xm:sqref>
        </x14:dataValidation>
        <x14:dataValidation type="list" allowBlank="1" showInputMessage="1" showErrorMessage="1" xr:uid="{2AE4FFCF-ADD2-423D-B860-0E7D8BC68B31}">
          <x14:formula1>
            <xm:f>Lists!$A$2:$A$3</xm:f>
          </x14:formula1>
          <xm:sqref>J13:J57</xm:sqref>
        </x14:dataValidation>
        <x14:dataValidation type="list" allowBlank="1" showInputMessage="1" showErrorMessage="1" xr:uid="{6077A344-6246-4955-B6F1-83AAB1814F45}">
          <x14:formula1>
            <xm:f>Lists!$G$2:$G$3</xm:f>
          </x14:formula1>
          <xm:sqref>O13:O57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B5693-E483-49CB-9402-C2991EB96392}">
  <dimension ref="B2:B48"/>
  <sheetViews>
    <sheetView workbookViewId="0">
      <selection activeCell="B16" sqref="B16"/>
    </sheetView>
  </sheetViews>
  <sheetFormatPr defaultRowHeight="15"/>
  <cols>
    <col min="1" max="1" width="3" customWidth="1"/>
    <col min="2" max="2" width="119.28515625" bestFit="1" customWidth="1"/>
  </cols>
  <sheetData>
    <row r="2" spans="2:2">
      <c r="B2" s="148" t="s">
        <v>44</v>
      </c>
    </row>
    <row r="3" spans="2:2">
      <c r="B3" s="148" t="s">
        <v>95</v>
      </c>
    </row>
    <row r="4" spans="2:2">
      <c r="B4" s="148" t="s">
        <v>45</v>
      </c>
    </row>
    <row r="5" spans="2:2">
      <c r="B5" s="148" t="s">
        <v>46</v>
      </c>
    </row>
    <row r="6" spans="2:2">
      <c r="B6" s="148" t="s">
        <v>47</v>
      </c>
    </row>
    <row r="7" spans="2:2">
      <c r="B7" s="149" t="s">
        <v>48</v>
      </c>
    </row>
    <row r="8" spans="2:2">
      <c r="B8" s="150" t="s">
        <v>49</v>
      </c>
    </row>
    <row r="9" spans="2:2">
      <c r="B9" s="149" t="s">
        <v>50</v>
      </c>
    </row>
    <row r="10" spans="2:2">
      <c r="B10" s="149" t="s">
        <v>51</v>
      </c>
    </row>
    <row r="11" spans="2:2">
      <c r="B11" s="151" t="s">
        <v>52</v>
      </c>
    </row>
    <row r="12" spans="2:2">
      <c r="B12" s="152" t="s">
        <v>53</v>
      </c>
    </row>
    <row r="13" spans="2:2">
      <c r="B13" s="152" t="s">
        <v>54</v>
      </c>
    </row>
    <row r="14" spans="2:2">
      <c r="B14" s="152" t="s">
        <v>55</v>
      </c>
    </row>
    <row r="15" spans="2:2">
      <c r="B15" s="152" t="s">
        <v>56</v>
      </c>
    </row>
    <row r="16" spans="2:2">
      <c r="B16" s="153" t="s">
        <v>94</v>
      </c>
    </row>
    <row r="17" spans="2:2">
      <c r="B17" s="154" t="s">
        <v>57</v>
      </c>
    </row>
    <row r="18" spans="2:2">
      <c r="B18" s="152" t="s">
        <v>58</v>
      </c>
    </row>
    <row r="19" spans="2:2">
      <c r="B19" s="152" t="s">
        <v>59</v>
      </c>
    </row>
    <row r="20" spans="2:2">
      <c r="B20" s="152" t="s">
        <v>60</v>
      </c>
    </row>
    <row r="21" spans="2:2">
      <c r="B21" s="152" t="s">
        <v>113</v>
      </c>
    </row>
    <row r="22" spans="2:2">
      <c r="B22" s="152" t="s">
        <v>61</v>
      </c>
    </row>
    <row r="23" spans="2:2">
      <c r="B23" s="152" t="s">
        <v>131</v>
      </c>
    </row>
    <row r="24" spans="2:2">
      <c r="B24" s="155" t="s">
        <v>148</v>
      </c>
    </row>
    <row r="25" spans="2:2">
      <c r="B25" s="155" t="s">
        <v>149</v>
      </c>
    </row>
    <row r="26" spans="2:2">
      <c r="B26" s="152" t="s">
        <v>114</v>
      </c>
    </row>
    <row r="27" spans="2:2">
      <c r="B27" s="152" t="s">
        <v>62</v>
      </c>
    </row>
    <row r="28" spans="2:2">
      <c r="B28" s="152" t="s">
        <v>117</v>
      </c>
    </row>
    <row r="29" spans="2:2">
      <c r="B29" s="152" t="s">
        <v>128</v>
      </c>
    </row>
    <row r="30" spans="2:2">
      <c r="B30" s="152" t="s">
        <v>129</v>
      </c>
    </row>
    <row r="31" spans="2:2">
      <c r="B31" s="152" t="s">
        <v>130</v>
      </c>
    </row>
    <row r="32" spans="2:2">
      <c r="B32" s="156" t="s">
        <v>63</v>
      </c>
    </row>
    <row r="33" spans="2:2">
      <c r="B33" s="152" t="s">
        <v>64</v>
      </c>
    </row>
    <row r="34" spans="2:2">
      <c r="B34" s="152" t="s">
        <v>65</v>
      </c>
    </row>
    <row r="35" spans="2:2">
      <c r="B35" s="152" t="s">
        <v>66</v>
      </c>
    </row>
    <row r="36" spans="2:2">
      <c r="B36" s="152" t="s">
        <v>67</v>
      </c>
    </row>
    <row r="37" spans="2:2">
      <c r="B37" s="152" t="s">
        <v>68</v>
      </c>
    </row>
    <row r="38" spans="2:2">
      <c r="B38" s="152" t="s">
        <v>69</v>
      </c>
    </row>
    <row r="39" spans="2:2">
      <c r="B39" s="155" t="s">
        <v>42</v>
      </c>
    </row>
    <row r="40" spans="2:2">
      <c r="B40" s="157" t="s">
        <v>70</v>
      </c>
    </row>
    <row r="41" spans="2:2">
      <c r="B41" s="158" t="s">
        <v>151</v>
      </c>
    </row>
    <row r="42" spans="2:2">
      <c r="B42" s="158" t="s">
        <v>152</v>
      </c>
    </row>
    <row r="44" spans="2:2">
      <c r="B44" s="148" t="s">
        <v>71</v>
      </c>
    </row>
    <row r="45" spans="2:2">
      <c r="B45" s="149" t="s">
        <v>72</v>
      </c>
    </row>
    <row r="46" spans="2:2">
      <c r="B46" s="149" t="s">
        <v>73</v>
      </c>
    </row>
    <row r="47" spans="2:2">
      <c r="B47" s="157" t="s">
        <v>74</v>
      </c>
    </row>
    <row r="48" spans="2:2">
      <c r="B48" s="157" t="s">
        <v>75</v>
      </c>
    </row>
  </sheetData>
  <sheetProtection algorithmName="SHA-512" hashValue="uPYLxvZr3N+URndxs+ykh6naWz/NEmxaDIzf+A/+Jc4quTjWU4yrWBVdktIkCa8uZS4dRzDV121Yfn6bZy8cRQ==" saltValue="h6vYxQyp+TPFonQimkO2Ig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153405-525A-488C-8223-97D869924D5B}">
  <dimension ref="A1:G10"/>
  <sheetViews>
    <sheetView workbookViewId="0">
      <pane ySplit="1" topLeftCell="A2" activePane="bottomLeft" state="frozen"/>
      <selection activeCell="H15" sqref="H15"/>
      <selection pane="bottomLeft" activeCell="G1" sqref="G1:G1048576"/>
    </sheetView>
  </sheetViews>
  <sheetFormatPr defaultRowHeight="15"/>
  <cols>
    <col min="1" max="1" width="12.7109375" bestFit="1" customWidth="1"/>
    <col min="2" max="2" width="1.7109375" customWidth="1"/>
    <col min="3" max="3" width="15" bestFit="1" customWidth="1"/>
    <col min="4" max="4" width="1.7109375" customWidth="1"/>
    <col min="5" max="5" width="20.7109375" bestFit="1" customWidth="1"/>
    <col min="6" max="6" width="1.7109375" customWidth="1"/>
  </cols>
  <sheetData>
    <row r="1" spans="1:7" ht="15.75" thickBot="1">
      <c r="A1" s="8" t="s">
        <v>76</v>
      </c>
      <c r="B1" s="8"/>
      <c r="C1" s="8" t="s">
        <v>37</v>
      </c>
      <c r="D1" s="8"/>
      <c r="E1" s="8" t="s">
        <v>77</v>
      </c>
      <c r="F1" s="8"/>
      <c r="G1" s="8" t="s">
        <v>78</v>
      </c>
    </row>
    <row r="2" spans="1:7">
      <c r="A2" t="s">
        <v>79</v>
      </c>
      <c r="C2" t="s">
        <v>80</v>
      </c>
      <c r="E2" t="s">
        <v>80</v>
      </c>
      <c r="G2" s="6" t="s">
        <v>81</v>
      </c>
    </row>
    <row r="3" spans="1:7">
      <c r="A3" t="s">
        <v>82</v>
      </c>
      <c r="C3" t="s">
        <v>83</v>
      </c>
      <c r="E3" t="s">
        <v>84</v>
      </c>
      <c r="G3" s="6" t="s">
        <v>85</v>
      </c>
    </row>
    <row r="4" spans="1:7">
      <c r="C4" t="s">
        <v>86</v>
      </c>
      <c r="E4" t="s">
        <v>87</v>
      </c>
    </row>
    <row r="5" spans="1:7">
      <c r="E5" t="s">
        <v>88</v>
      </c>
    </row>
    <row r="6" spans="1:7">
      <c r="E6" t="s">
        <v>89</v>
      </c>
    </row>
    <row r="7" spans="1:7">
      <c r="E7" t="s">
        <v>90</v>
      </c>
    </row>
    <row r="8" spans="1:7">
      <c r="E8" t="s">
        <v>91</v>
      </c>
    </row>
    <row r="9" spans="1:7">
      <c r="E9" t="s">
        <v>92</v>
      </c>
    </row>
    <row r="10" spans="1:7">
      <c r="E10" t="s">
        <v>93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24FE98A5794489482F1EED8BB33FE" ma:contentTypeVersion="17" ma:contentTypeDescription="Create a new document." ma:contentTypeScope="" ma:versionID="1fb0b605c69edca044d6b3ae1d47f469">
  <xsd:schema xmlns:xsd="http://www.w3.org/2001/XMLSchema" xmlns:xs="http://www.w3.org/2001/XMLSchema" xmlns:p="http://schemas.microsoft.com/office/2006/metadata/properties" xmlns:ns2="e15b9e73-c977-4054-98ab-a31a3fb0ba9e" xmlns:ns3="8bbe2326-318d-4a6a-b4f2-fe4330988081" targetNamespace="http://schemas.microsoft.com/office/2006/metadata/properties" ma:root="true" ma:fieldsID="885e937deb4151840746d77ad60cdfba" ns2:_="" ns3:_="">
    <xsd:import namespace="e15b9e73-c977-4054-98ab-a31a3fb0ba9e"/>
    <xsd:import namespace="8bbe2326-318d-4a6a-b4f2-fe43309880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5b9e73-c977-4054-98ab-a31a3fb0ba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a4fd07-bb52-4003-87b7-be4870537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e2326-318d-4a6a-b4f2-fe43309880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74eed02-18ea-4b50-ab8c-d324e9bdf24e}" ma:internalName="TaxCatchAll" ma:showField="CatchAllData" ma:web="8bbe2326-318d-4a6a-b4f2-fe43309880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bbe2326-318d-4a6a-b4f2-fe4330988081" xsi:nil="true"/>
    <lcf76f155ced4ddcb4097134ff3c332f xmlns="e15b9e73-c977-4054-98ab-a31a3fb0ba9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163361-BBA0-4ECC-97D8-07BDB98DE1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5b9e73-c977-4054-98ab-a31a3fb0ba9e"/>
    <ds:schemaRef ds:uri="8bbe2326-318d-4a6a-b4f2-fe43309880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282BB4-BABF-4C65-92E1-09FADB9DBA3E}">
  <ds:schemaRefs>
    <ds:schemaRef ds:uri="http://schemas.microsoft.com/office/2006/metadata/properties"/>
    <ds:schemaRef ds:uri="http://schemas.microsoft.com/office/infopath/2007/PartnerControls"/>
    <ds:schemaRef ds:uri="8bbe2326-318d-4a6a-b4f2-fe4330988081"/>
    <ds:schemaRef ds:uri="e15b9e73-c977-4054-98ab-a31a3fb0ba9e"/>
  </ds:schemaRefs>
</ds:datastoreItem>
</file>

<file path=customXml/itemProps3.xml><?xml version="1.0" encoding="utf-8"?>
<ds:datastoreItem xmlns:ds="http://schemas.openxmlformats.org/officeDocument/2006/customXml" ds:itemID="{398128AA-86DC-47E7-925B-E5FA589A51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PBA</vt:lpstr>
      <vt:lpstr>PBA Examples</vt:lpstr>
      <vt:lpstr>Guidelines</vt:lpstr>
      <vt:lpstr>Lists</vt:lpstr>
      <vt:lpstr>PBA!Print_Area</vt:lpstr>
      <vt:lpstr>'PBA Examples'!Print_Area</vt:lpstr>
    </vt:vector>
  </TitlesOfParts>
  <Manager/>
  <Company>Cal Poly Pomona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 Lee</dc:creator>
  <cp:keywords/>
  <dc:description/>
  <cp:lastModifiedBy>Debbie Chavez</cp:lastModifiedBy>
  <cp:revision/>
  <cp:lastPrinted>2024-05-09T20:06:40Z</cp:lastPrinted>
  <dcterms:created xsi:type="dcterms:W3CDTF">2024-04-30T18:26:06Z</dcterms:created>
  <dcterms:modified xsi:type="dcterms:W3CDTF">2024-05-09T20:51:50Z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0x010100FEF24FE98A5794489482F1EED8BB33FE</vt:lpwstr>
  </property>
  <property fmtid="{D5CDD505-2E9C-101B-9397-08002B2CF9AE}" pid="3" name="MediaServiceImageTags">
    <vt:lpwstr/>
  </property>
</Properties>
</file>